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tza.garay\OneDrive - Oficina de Gerencia y Presupuesto\Presupuesto AF 2021\FOMB BUDGET AF 21\"/>
    </mc:Choice>
  </mc:AlternateContent>
  <xr:revisionPtr revIDLastSave="30" documentId="8_{BB380C63-704C-4D5E-8802-0E39A5AADA0D}" xr6:coauthVersionLast="45" xr6:coauthVersionMax="45" xr10:uidLastSave="{A97DFD7F-6EB6-4373-A9BF-06BFF4CF8456}"/>
  <bookViews>
    <workbookView xWindow="-120" yWindow="-120" windowWidth="29040" windowHeight="15840" xr2:uid="{B0781358-9030-433A-A75D-3680C9A990B2}"/>
  </bookViews>
  <sheets>
    <sheet name="Sheet1" sheetId="1" r:id="rId1"/>
  </sheets>
  <calcPr calcId="191029" iterate="1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7" i="1" l="1"/>
  <c r="C14" i="1" l="1"/>
  <c r="C46" i="1"/>
  <c r="B46" i="1"/>
  <c r="C36" i="1"/>
  <c r="B33" i="1"/>
  <c r="B32" i="1"/>
  <c r="B31" i="1"/>
  <c r="B36" i="1" s="1"/>
  <c r="B27" i="1"/>
  <c r="B14" i="1"/>
</calcChain>
</file>

<file path=xl/sharedStrings.xml><?xml version="1.0" encoding="utf-8"?>
<sst xmlns="http://schemas.openxmlformats.org/spreadsheetml/2006/main" count="42" uniqueCount="35">
  <si>
    <t>General Fund</t>
  </si>
  <si>
    <t>Assignments under the custody of the Treasury</t>
  </si>
  <si>
    <t>Baseline FY21</t>
  </si>
  <si>
    <t>Recomendado FY 21</t>
  </si>
  <si>
    <t>Title III (Legal Fees)</t>
  </si>
  <si>
    <t>Access to Justice</t>
  </si>
  <si>
    <t>UPR Scholarship Fund</t>
  </si>
  <si>
    <t>Boys and Girls Club</t>
  </si>
  <si>
    <t>Kinesis Foundation</t>
  </si>
  <si>
    <t>PayGo</t>
  </si>
  <si>
    <t>Subtotal</t>
  </si>
  <si>
    <t>Assignments under the custody of the Office of Management and Budget</t>
  </si>
  <si>
    <t>Emergency Reserve</t>
  </si>
  <si>
    <t>Cost Share Portion of FEMA Public Assistance Funding</t>
  </si>
  <si>
    <t>For payments of judgements against the State</t>
  </si>
  <si>
    <t>CapEx</t>
  </si>
  <si>
    <t>Special Revenue Fund</t>
  </si>
  <si>
    <t>Appropriation to HTA</t>
  </si>
  <si>
    <t>SUT Other Expenses</t>
  </si>
  <si>
    <t>Outflow of FEDE Portion of Corp Income Taxes and Non-Resident Withholdings (Act 73-2008)</t>
  </si>
  <si>
    <t>CINE</t>
  </si>
  <si>
    <t>Other</t>
  </si>
  <si>
    <t>Contributions to the Science, Technology, &amp; Research Trust</t>
  </si>
  <si>
    <t xml:space="preserve">Contributions to rum producers related to the "rum cover-over" collected by the US Treasury </t>
  </si>
  <si>
    <t>Contributions to the Conservation Trust</t>
  </si>
  <si>
    <t xml:space="preserve">Transfers to the Industrial Development Corporation related to the "rum cover-over" as provided in Law 108-14 </t>
  </si>
  <si>
    <t>For each municipality's Municipal Improvement Fund, as provided by Law 18-2014, to be distributed pursuant to Law 1-2011.</t>
  </si>
  <si>
    <t>For each municipality's Municipal Development Fund, as provided by Law 18-2014, to be distributed pursuant to Law 1-2011.</t>
  </si>
  <si>
    <t xml:space="preserve">For the public corporation and instrumentality empowered to issue and/or pay or refinance municipal debt, as provided by Law 19-2014 </t>
  </si>
  <si>
    <t>Demanda Centros 300 - Department of Health</t>
  </si>
  <si>
    <t>Case No. 99-1435 Discapacidad Intelectual - Department of Health</t>
  </si>
  <si>
    <t xml:space="preserve">Employee Compensation for cost of living </t>
  </si>
  <si>
    <t>Employee salary adjustment - Empleador Unico</t>
  </si>
  <si>
    <t>Liquidaciones a empleados de confianza (Transición Gubernamental)</t>
  </si>
  <si>
    <t>Parametric Insurance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</si>
</sst>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0"/>
      <name val="Calibri"/>
      <family val="2"/>
    </font>
    <font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5">
    <xf numFmtId="0" fontId="0" fillId="0" borderId="0" xfId="0"/>
    <xf numFmtId="0" fontId="2" fillId="2" borderId="0" xfId="0" applyFont="1" applyFill="1" applyAlignment="1">
      <alignment horizontal="left" vertical="center"/>
    </xf>
    <xf numFmtId="164" fontId="2" fillId="2" borderId="0" xfId="1" applyNumberFormat="1" applyFont="1" applyFill="1" applyAlignment="1">
      <alignment horizontal="left" vertical="center"/>
    </xf>
    <xf numFmtId="164" fontId="3" fillId="2" borderId="0" xfId="1" applyNumberFormat="1" applyFont="1" applyFill="1"/>
    <xf numFmtId="0" fontId="3" fillId="0" borderId="0" xfId="0" applyFont="1"/>
    <xf numFmtId="0" fontId="4" fillId="0" borderId="0" xfId="0" applyFont="1"/>
    <xf numFmtId="164" fontId="5" fillId="0" borderId="0" xfId="1" applyNumberFormat="1" applyFont="1" applyAlignment="1">
      <alignment horizontal="center"/>
    </xf>
    <xf numFmtId="164" fontId="5" fillId="0" borderId="0" xfId="1" applyNumberFormat="1" applyFont="1"/>
    <xf numFmtId="0" fontId="3" fillId="0" borderId="0" xfId="0" applyFont="1" applyAlignment="1">
      <alignment horizontal="left" indent="1"/>
    </xf>
    <xf numFmtId="164" fontId="3" fillId="0" borderId="0" xfId="1" applyNumberFormat="1" applyFont="1"/>
    <xf numFmtId="0" fontId="5" fillId="0" borderId="0" xfId="0" applyFont="1"/>
    <xf numFmtId="0" fontId="3" fillId="0" borderId="0" xfId="0" applyFont="1" applyAlignment="1">
      <alignment horizontal="left" wrapText="1" indent="1"/>
    </xf>
    <xf numFmtId="164" fontId="3" fillId="0" borderId="0" xfId="1" applyNumberFormat="1" applyFont="1" applyAlignment="1">
      <alignment vertical="top"/>
    </xf>
    <xf numFmtId="164" fontId="5" fillId="0" borderId="0" xfId="1" applyNumberFormat="1" applyFont="1" applyAlignment="1">
      <alignment vertical="center"/>
    </xf>
    <xf numFmtId="164" fontId="3" fillId="0" borderId="0" xfId="0" applyNumberFormat="1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0</xdr:col>
      <xdr:colOff>3057525</xdr:colOff>
      <xdr:row>4</xdr:row>
      <xdr:rowOff>38100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183DD03-78E7-4E6C-BBDF-7FF3DA93D8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0"/>
          <a:ext cx="3057524" cy="685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0EA529-A723-4964-A7A7-D3E923FE1FCA}">
  <dimension ref="A6:F46"/>
  <sheetViews>
    <sheetView tabSelected="1" topLeftCell="A7" zoomScaleNormal="100" workbookViewId="0">
      <selection activeCell="F33" sqref="F33"/>
    </sheetView>
  </sheetViews>
  <sheetFormatPr defaultRowHeight="12.75" x14ac:dyDescent="0.2"/>
  <cols>
    <col min="1" max="1" width="64.28515625" style="4" customWidth="1"/>
    <col min="2" max="2" width="14.7109375" style="4" bestFit="1" customWidth="1"/>
    <col min="3" max="3" width="18.42578125" style="4" customWidth="1"/>
    <col min="4" max="16384" width="9.140625" style="4"/>
  </cols>
  <sheetData>
    <row r="6" spans="1:3" x14ac:dyDescent="0.2">
      <c r="A6" s="1" t="s">
        <v>0</v>
      </c>
      <c r="B6" s="2"/>
      <c r="C6" s="3"/>
    </row>
    <row r="7" spans="1:3" x14ac:dyDescent="0.2">
      <c r="A7" s="5" t="s">
        <v>1</v>
      </c>
      <c r="B7" s="6" t="s">
        <v>2</v>
      </c>
      <c r="C7" s="7" t="s">
        <v>3</v>
      </c>
    </row>
    <row r="8" spans="1:3" x14ac:dyDescent="0.2">
      <c r="A8" s="8" t="s">
        <v>4</v>
      </c>
      <c r="B8" s="9">
        <v>87543</v>
      </c>
      <c r="C8" s="9">
        <v>87543</v>
      </c>
    </row>
    <row r="9" spans="1:3" x14ac:dyDescent="0.2">
      <c r="A9" s="8" t="s">
        <v>5</v>
      </c>
      <c r="B9" s="9">
        <v>200</v>
      </c>
      <c r="C9" s="9">
        <v>200</v>
      </c>
    </row>
    <row r="10" spans="1:3" x14ac:dyDescent="0.2">
      <c r="A10" s="8" t="s">
        <v>6</v>
      </c>
      <c r="B10" s="9">
        <v>42754</v>
      </c>
      <c r="C10" s="9">
        <v>42754</v>
      </c>
    </row>
    <row r="11" spans="1:3" x14ac:dyDescent="0.2">
      <c r="A11" s="8" t="s">
        <v>7</v>
      </c>
      <c r="B11" s="9">
        <v>1245</v>
      </c>
      <c r="C11" s="9">
        <v>1245</v>
      </c>
    </row>
    <row r="12" spans="1:3" x14ac:dyDescent="0.2">
      <c r="A12" s="8" t="s">
        <v>8</v>
      </c>
      <c r="B12" s="9">
        <v>140</v>
      </c>
      <c r="C12" s="9">
        <v>140</v>
      </c>
    </row>
    <row r="13" spans="1:3" x14ac:dyDescent="0.2">
      <c r="A13" s="8" t="s">
        <v>9</v>
      </c>
      <c r="B13" s="9"/>
      <c r="C13" s="9">
        <v>175524</v>
      </c>
    </row>
    <row r="14" spans="1:3" x14ac:dyDescent="0.2">
      <c r="A14" s="10" t="s">
        <v>10</v>
      </c>
      <c r="B14" s="7">
        <f>SUM(B8:B13)</f>
        <v>131882</v>
      </c>
      <c r="C14" s="7">
        <f>SUM(C8:C13)</f>
        <v>307406</v>
      </c>
    </row>
    <row r="15" spans="1:3" x14ac:dyDescent="0.2">
      <c r="B15" s="9"/>
      <c r="C15" s="9"/>
    </row>
    <row r="16" spans="1:3" x14ac:dyDescent="0.2">
      <c r="A16" s="5" t="s">
        <v>11</v>
      </c>
      <c r="B16" s="9"/>
      <c r="C16" s="9"/>
    </row>
    <row r="17" spans="1:3" x14ac:dyDescent="0.2">
      <c r="A17" s="8" t="s">
        <v>12</v>
      </c>
      <c r="B17" s="9">
        <v>130000</v>
      </c>
      <c r="C17" s="9">
        <v>130000</v>
      </c>
    </row>
    <row r="18" spans="1:3" x14ac:dyDescent="0.2">
      <c r="A18" s="8" t="s">
        <v>13</v>
      </c>
      <c r="B18" s="9">
        <v>100000</v>
      </c>
      <c r="C18" s="9">
        <v>100000</v>
      </c>
    </row>
    <row r="19" spans="1:3" x14ac:dyDescent="0.2">
      <c r="A19" s="8" t="s">
        <v>14</v>
      </c>
      <c r="B19" s="9">
        <v>3500</v>
      </c>
      <c r="C19" s="9">
        <v>3500</v>
      </c>
    </row>
    <row r="20" spans="1:3" x14ac:dyDescent="0.2">
      <c r="A20" s="8" t="s">
        <v>31</v>
      </c>
      <c r="B20" s="9"/>
      <c r="C20" s="9">
        <v>64000</v>
      </c>
    </row>
    <row r="21" spans="1:3" x14ac:dyDescent="0.2">
      <c r="A21" s="8" t="s">
        <v>32</v>
      </c>
      <c r="B21" s="9"/>
      <c r="C21" s="9">
        <v>146000</v>
      </c>
    </row>
    <row r="22" spans="1:3" x14ac:dyDescent="0.2">
      <c r="A22" s="8" t="s">
        <v>29</v>
      </c>
      <c r="B22" s="9"/>
      <c r="C22" s="9">
        <v>92000</v>
      </c>
    </row>
    <row r="23" spans="1:3" x14ac:dyDescent="0.2">
      <c r="A23" s="8" t="s">
        <v>30</v>
      </c>
      <c r="B23" s="9"/>
      <c r="C23" s="9">
        <v>20000</v>
      </c>
    </row>
    <row r="24" spans="1:3" x14ac:dyDescent="0.2">
      <c r="A24" s="8" t="s">
        <v>33</v>
      </c>
      <c r="B24" s="9"/>
      <c r="C24" s="9">
        <v>15000</v>
      </c>
    </row>
    <row r="25" spans="1:3" x14ac:dyDescent="0.2">
      <c r="A25" s="8" t="s">
        <v>34</v>
      </c>
      <c r="B25" s="9"/>
      <c r="C25" s="9">
        <v>82000</v>
      </c>
    </row>
    <row r="26" spans="1:3" x14ac:dyDescent="0.2">
      <c r="A26" s="8" t="s">
        <v>15</v>
      </c>
      <c r="B26" s="9">
        <v>311669</v>
      </c>
      <c r="C26" s="9">
        <v>450000</v>
      </c>
    </row>
    <row r="27" spans="1:3" x14ac:dyDescent="0.2">
      <c r="A27" s="10" t="s">
        <v>10</v>
      </c>
      <c r="B27" s="7">
        <f>SUM(B17:B19)</f>
        <v>233500</v>
      </c>
      <c r="C27" s="7">
        <f>SUM(C17:C26)</f>
        <v>1102500</v>
      </c>
    </row>
    <row r="28" spans="1:3" ht="7.5" customHeight="1" x14ac:dyDescent="0.2">
      <c r="A28" s="10"/>
      <c r="B28" s="9"/>
      <c r="C28" s="9"/>
    </row>
    <row r="29" spans="1:3" x14ac:dyDescent="0.2">
      <c r="A29" s="1" t="s">
        <v>16</v>
      </c>
      <c r="B29" s="2"/>
      <c r="C29" s="3"/>
    </row>
    <row r="30" spans="1:3" x14ac:dyDescent="0.2">
      <c r="A30" s="5" t="s">
        <v>1</v>
      </c>
      <c r="B30" s="6" t="s">
        <v>2</v>
      </c>
      <c r="C30" s="7" t="s">
        <v>3</v>
      </c>
    </row>
    <row r="31" spans="1:3" x14ac:dyDescent="0.2">
      <c r="A31" s="8" t="s">
        <v>17</v>
      </c>
      <c r="B31" s="9">
        <f>(ROUND(59.0671708283608,3))*1000</f>
        <v>59067</v>
      </c>
      <c r="C31" s="9">
        <v>59067</v>
      </c>
    </row>
    <row r="32" spans="1:3" x14ac:dyDescent="0.2">
      <c r="A32" s="8" t="s">
        <v>18</v>
      </c>
      <c r="B32" s="9">
        <f>(ROUND(0.253648358912509,3))*1000</f>
        <v>254</v>
      </c>
      <c r="C32" s="9">
        <v>254</v>
      </c>
    </row>
    <row r="33" spans="1:6" ht="25.5" x14ac:dyDescent="0.2">
      <c r="A33" s="11" t="s">
        <v>19</v>
      </c>
      <c r="B33" s="9">
        <f>(ROUND(73.7095684920298,3))*1000</f>
        <v>73710</v>
      </c>
      <c r="C33" s="9">
        <v>73710</v>
      </c>
      <c r="F33" s="14"/>
    </row>
    <row r="34" spans="1:6" x14ac:dyDescent="0.2">
      <c r="A34" s="8" t="s">
        <v>20</v>
      </c>
      <c r="B34" s="9">
        <v>3240</v>
      </c>
      <c r="C34" s="9">
        <v>3240</v>
      </c>
    </row>
    <row r="35" spans="1:6" x14ac:dyDescent="0.2">
      <c r="A35" s="8" t="s">
        <v>9</v>
      </c>
      <c r="B35" s="9"/>
      <c r="C35" s="9">
        <v>197435</v>
      </c>
    </row>
    <row r="36" spans="1:6" x14ac:dyDescent="0.2">
      <c r="A36" s="10" t="s">
        <v>10</v>
      </c>
      <c r="B36" s="7">
        <f>SUM(B31:B34)</f>
        <v>136271</v>
      </c>
      <c r="C36" s="7">
        <f>SUM(C31:C35)</f>
        <v>333706</v>
      </c>
    </row>
    <row r="37" spans="1:6" ht="9" customHeight="1" x14ac:dyDescent="0.2">
      <c r="B37" s="9"/>
      <c r="C37" s="9"/>
    </row>
    <row r="38" spans="1:6" x14ac:dyDescent="0.2">
      <c r="A38" s="5" t="s">
        <v>21</v>
      </c>
      <c r="B38" s="9"/>
      <c r="C38" s="9"/>
    </row>
    <row r="39" spans="1:6" x14ac:dyDescent="0.2">
      <c r="A39" s="11" t="s">
        <v>22</v>
      </c>
      <c r="B39" s="9">
        <v>5000</v>
      </c>
      <c r="C39" s="9">
        <v>5000</v>
      </c>
    </row>
    <row r="40" spans="1:6" ht="25.5" x14ac:dyDescent="0.2">
      <c r="A40" s="11" t="s">
        <v>23</v>
      </c>
      <c r="B40" s="9">
        <v>181636</v>
      </c>
      <c r="C40" s="9">
        <v>181636</v>
      </c>
    </row>
    <row r="41" spans="1:6" x14ac:dyDescent="0.2">
      <c r="A41" s="11" t="s">
        <v>24</v>
      </c>
      <c r="B41" s="9">
        <v>15000</v>
      </c>
      <c r="C41" s="9">
        <v>15000</v>
      </c>
    </row>
    <row r="42" spans="1:6" ht="25.5" x14ac:dyDescent="0.2">
      <c r="A42" s="11" t="s">
        <v>25</v>
      </c>
      <c r="B42" s="9">
        <v>10000</v>
      </c>
      <c r="C42" s="9">
        <v>10000</v>
      </c>
    </row>
    <row r="43" spans="1:6" ht="25.5" x14ac:dyDescent="0.2">
      <c r="A43" s="11" t="s">
        <v>26</v>
      </c>
      <c r="B43" s="12">
        <v>26439</v>
      </c>
      <c r="C43" s="9">
        <v>26439</v>
      </c>
    </row>
    <row r="44" spans="1:6" ht="25.5" x14ac:dyDescent="0.2">
      <c r="A44" s="11" t="s">
        <v>27</v>
      </c>
      <c r="B44" s="12">
        <v>52877</v>
      </c>
      <c r="C44" s="9">
        <v>52877</v>
      </c>
    </row>
    <row r="45" spans="1:6" ht="25.5" x14ac:dyDescent="0.2">
      <c r="A45" s="11" t="s">
        <v>28</v>
      </c>
      <c r="B45" s="12">
        <v>130551.99999999999</v>
      </c>
      <c r="C45" s="9">
        <v>130552</v>
      </c>
    </row>
    <row r="46" spans="1:6" x14ac:dyDescent="0.2">
      <c r="A46" s="10" t="s">
        <v>10</v>
      </c>
      <c r="B46" s="13">
        <f>SUM(B39:B45)</f>
        <v>421504</v>
      </c>
      <c r="C46" s="7">
        <f>SUM(C39:C45)</f>
        <v>421504</v>
      </c>
    </row>
  </sheetData>
  <pageMargins left="0.36" right="0.22916666666666666" top="0.47" bottom="0.46" header="0.3" footer="0.3"/>
  <pageSetup orientation="portrait" r:id="rId1"/>
  <headerFooter>
    <oddHeader>&amp;R&amp;KFF0000SUBJECT TO CHANGE - FOR DISCUSSION</oddHead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46B24A1ADD4174686041D09BA579A49" ma:contentTypeVersion="2" ma:contentTypeDescription="Create a new document." ma:contentTypeScope="" ma:versionID="f1bad86b3beff964e8705f53dd4d1337">
  <xsd:schema xmlns:xsd="http://www.w3.org/2001/XMLSchema" xmlns:xs="http://www.w3.org/2001/XMLSchema" xmlns:p="http://schemas.microsoft.com/office/2006/metadata/properties" xmlns:ns2="b99e050a-d236-4b51-b067-5c3009cd2895" xmlns:ns3="5ad975d1-ecca-4e1e-9ca5-6085d361a8ae" targetNamespace="http://schemas.microsoft.com/office/2006/metadata/properties" ma:root="true" ma:fieldsID="c5700236b5f15aad7fc2134e364dd9a0" ns2:_="" ns3:_="">
    <xsd:import namespace="b99e050a-d236-4b51-b067-5c3009cd2895"/>
    <xsd:import namespace="5ad975d1-ecca-4e1e-9ca5-6085d361a8ae"/>
    <xsd:element name="properties">
      <xsd:complexType>
        <xsd:sequence>
          <xsd:element name="documentManagement">
            <xsd:complexType>
              <xsd:all>
                <xsd:element ref="ns2:Orden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99e050a-d236-4b51-b067-5c3009cd2895" elementFormDefault="qualified">
    <xsd:import namespace="http://schemas.microsoft.com/office/2006/documentManagement/types"/>
    <xsd:import namespace="http://schemas.microsoft.com/office/infopath/2007/PartnerControls"/>
    <xsd:element name="Orden" ma:index="8" nillable="true" ma:displayName="Orden" ma:internalName="Orden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ad975d1-ecca-4e1e-9ca5-6085d361a8ae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rden xmlns="b99e050a-d236-4b51-b067-5c3009cd2895">20</Orden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ACB8CCD-C446-4196-8633-8AB28084669E}"/>
</file>

<file path=customXml/itemProps2.xml><?xml version="1.0" encoding="utf-8"?>
<ds:datastoreItem xmlns:ds="http://schemas.openxmlformats.org/officeDocument/2006/customXml" ds:itemID="{C804450F-5636-40F4-86CF-690743C5C463}"/>
</file>

<file path=customXml/itemProps3.xml><?xml version="1.0" encoding="utf-8"?>
<ds:datastoreItem xmlns:ds="http://schemas.openxmlformats.org/officeDocument/2006/customXml" ds:itemID="{BB27FA07-C705-46C0-9A27-B82E67625A3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Maritza Garay Morales</dc:creator>
  <cp:lastModifiedBy>Maritza Garay Morales</cp:lastModifiedBy>
  <cp:lastPrinted>2020-02-14T22:18:00Z</cp:lastPrinted>
  <dcterms:created xsi:type="dcterms:W3CDTF">2020-02-14T21:11:07Z</dcterms:created>
  <dcterms:modified xsi:type="dcterms:W3CDTF">2020-02-14T22:25:46Z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0x010100246B24A1ADD4174686041D09BA579A49</vt:lpwstr>
  </property>
</Properties>
</file>