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jrosado_ogp_pr_gov/Documents/Desktop/INFORMES DE CONSUMO 2022-2023/ASG/"/>
    </mc:Choice>
  </mc:AlternateContent>
  <xr:revisionPtr revIDLastSave="2" documentId="8_{FEFF3326-8716-4C64-94AD-05A58794BAC3}" xr6:coauthVersionLast="45" xr6:coauthVersionMax="47" xr10:uidLastSave="{7A58C431-BE45-402A-BD13-D784817CC843}"/>
  <bookViews>
    <workbookView xWindow="-108" yWindow="-108" windowWidth="23256" windowHeight="12576" xr2:uid="{E4182409-97F1-46D0-97DB-97BE8345FE52}"/>
  </bookViews>
  <sheets>
    <sheet name="Sheet1" sheetId="1" r:id="rId1"/>
  </sheets>
  <definedNames>
    <definedName name="_xlnm._FilterDatabase" localSheetId="0" hidden="1">Sheet1!$A$1:$E$102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E56" i="1"/>
  <c r="D56" i="1"/>
  <c r="C48" i="1"/>
  <c r="E51" i="1" l="1"/>
  <c r="E24" i="1"/>
  <c r="D24" i="1"/>
  <c r="D51" i="1"/>
  <c r="E35" i="1" l="1"/>
  <c r="E102" i="1" s="1"/>
  <c r="D35" i="1"/>
  <c r="D102" i="1" s="1"/>
  <c r="C102" i="1" l="1"/>
</calcChain>
</file>

<file path=xl/sharedStrings.xml><?xml version="1.0" encoding="utf-8"?>
<sst xmlns="http://schemas.openxmlformats.org/spreadsheetml/2006/main" count="201" uniqueCount="195">
  <si>
    <t>Agencia</t>
  </si>
  <si>
    <t>Comisión para la Seguridad en el Tránsito</t>
  </si>
  <si>
    <t>Junta de Calidad Ambiental (JCA)</t>
  </si>
  <si>
    <t>Oficina del Gobernador (OG)</t>
  </si>
  <si>
    <t>Oficina de Gerencia y Presupuesto (OGP)</t>
  </si>
  <si>
    <t>Oficina de Gerencia y Presupuesto (OGP) Ex-Gobernadores</t>
  </si>
  <si>
    <t>Junta de Planificación (JP)</t>
  </si>
  <si>
    <t>Agencia Estatal para el Manejo de Emergencias y Administración de Desastres (AEMEAD)</t>
  </si>
  <si>
    <t>Oficina del Comisionado de Seguros</t>
  </si>
  <si>
    <t>Departamento de Estado</t>
  </si>
  <si>
    <t>Departamento de Hacienda (DH)</t>
  </si>
  <si>
    <t>Lotería Electrónica</t>
  </si>
  <si>
    <t>Lotería de Puerto Rico</t>
  </si>
  <si>
    <t>Oficina de Administración y Transformación de los Recursos Humanos del Gobierno de Puerto Rico (OATRH)</t>
  </si>
  <si>
    <t>Comisión Estatal de Elecciones</t>
  </si>
  <si>
    <t>Administración de Servicios Generales (ASG)</t>
  </si>
  <si>
    <t>Comisión de Investigación, Procesamiento y Apelación (CIPA)</t>
  </si>
  <si>
    <t>Oficina del Comisionado de Asuntos Municipales (OCAM)</t>
  </si>
  <si>
    <t>Comisión de Derechos Civiles</t>
  </si>
  <si>
    <t>Departamento de Justicia (DJ)</t>
  </si>
  <si>
    <t xml:space="preserve">Policía de Puerto Rico </t>
  </si>
  <si>
    <t>Cuerpo de Bomberos de Puerto Rico (CB)</t>
  </si>
  <si>
    <t>Guardia Nacional de Puerto Rico (GNPR)</t>
  </si>
  <si>
    <t>Departamento de Seguridad Pública</t>
  </si>
  <si>
    <t>Departamento de Transportación y Obras Públicas (DTOP)</t>
  </si>
  <si>
    <t>Departamento de Agricultura (DA)</t>
  </si>
  <si>
    <t>Oficina del Procurador del Ciudadano</t>
  </si>
  <si>
    <t>Comisión de Desarrollo Cooperativo de Puerto Rico (CDCoop)</t>
  </si>
  <si>
    <t>Departamento del Trabajo y Recursos Humanos (DTRH)</t>
  </si>
  <si>
    <t>Junta de Relaciones del Trabajo (JRT)</t>
  </si>
  <si>
    <t>Departamento de Asuntos del Consumidor (DACO)</t>
  </si>
  <si>
    <t>Corporación del Fondo del Seguro del Estado</t>
  </si>
  <si>
    <t>Departamento de Salud (DS)</t>
  </si>
  <si>
    <t>Oficina del Comisionado de Instituciones Financieras</t>
  </si>
  <si>
    <t>Departamento de la Vivienda (DV)</t>
  </si>
  <si>
    <t>Administración de Compensaciones por Accidentes de Automóviles (ACAA) 535</t>
  </si>
  <si>
    <t>Departamento de Educación (DE)</t>
  </si>
  <si>
    <t>Departamento de Educación (OMEP)</t>
  </si>
  <si>
    <t>Departamento de Educación (Comedores Escolares)</t>
  </si>
  <si>
    <t>Instituto de Cultura Puertorriqueña (ICP)</t>
  </si>
  <si>
    <t>Departamento de Recreación y Deportes (DRD)</t>
  </si>
  <si>
    <t>Administración de Servicios de Salud Mental y Contra la Adicción (ASSMCA)</t>
  </si>
  <si>
    <t>Oficina de la Procuradora de las Mujeres (OPM)</t>
  </si>
  <si>
    <t>Comisión Industrial</t>
  </si>
  <si>
    <t>Departamento de Desarrollo Económico y Comercio</t>
  </si>
  <si>
    <t>Oficina del Procurador del Veterano de Puerto Rico (OPV)</t>
  </si>
  <si>
    <t>Junta de Gobierno del Servicio 9-1-1</t>
  </si>
  <si>
    <t>Secretariado del Departamento de la Familia (SDF)</t>
  </si>
  <si>
    <t>Administración de Familias y Niños (ADFAN)</t>
  </si>
  <si>
    <t>Administración para el Sustento de Menores (ASUME)</t>
  </si>
  <si>
    <t>Administración de Rehabilitación Vocacional (ARV)</t>
  </si>
  <si>
    <t>Administración de Desarrollo Socioeconómico de la Familia (ADSEF)</t>
  </si>
  <si>
    <t>Administración de Recursos Naturales (ARN)</t>
  </si>
  <si>
    <t>Departamento de Corrección y Rehabilitación (DCR)</t>
  </si>
  <si>
    <t>Junta de Libertad bajo Palabra (JLBP)</t>
  </si>
  <si>
    <t>Junta Reglamentadora de Telecomunicaciones</t>
  </si>
  <si>
    <t>Oficina del Procurador de las Personas con Impedimentos (OPPI)</t>
  </si>
  <si>
    <t>Oficina del Procurador de las Personas Pensionadas y de la Tercera Edad (OPPTE)</t>
  </si>
  <si>
    <t>Oficina Estatal de Conservación Histórica (OECH)</t>
  </si>
  <si>
    <t>Autoridad para el Financiamiento de la Infraestructura de Puerto Rico (AFI)</t>
  </si>
  <si>
    <t>Autoridad de Edificios Públicos (AEP)</t>
  </si>
  <si>
    <t>Compañía para el Desarrollo Integral de la Península de Cantera (CDIPC)</t>
  </si>
  <si>
    <t>Autoridad de los Puertos (AP)</t>
  </si>
  <si>
    <t>Autoridad Metropolitana de Autobuses (AMA)</t>
  </si>
  <si>
    <t>Administración de Terrenos (AT)</t>
  </si>
  <si>
    <t>Autoridad de Transporte Marítimo de Puerto Rico y las Islas Municipio (ATM)</t>
  </si>
  <si>
    <t>Administración de Seguros de Salud de Puerto Rico (ASES)</t>
  </si>
  <si>
    <t>Corporación de las Artes Musicales (CAM)</t>
  </si>
  <si>
    <t>Corporación del Centro de Bellas Artes de Puerto Rico (CCBA)</t>
  </si>
  <si>
    <t>Corporación de Puerto Rico para la Difusión Pública (WIPR)</t>
  </si>
  <si>
    <t>Corporación de Seguros Agrícolas</t>
  </si>
  <si>
    <t>Corporación Pública para la Supervisión y Seguro de Cooperativas de Puerto Rico(COSSEC)</t>
  </si>
  <si>
    <t xml:space="preserve">Salud Correccional </t>
  </si>
  <si>
    <t>Cuerpo de Emergencias Médicas de Puerto Rico (CEMPR)</t>
  </si>
  <si>
    <t>Comisión de Donativos Legislativos</t>
  </si>
  <si>
    <t>Oficina del Desarrollo Socioeconómico y Comunitario de Puerto Rico</t>
  </si>
  <si>
    <t>Oficina del Procurador de la Salud (OPP)</t>
  </si>
  <si>
    <t>Compañía de Parques Nacionales de Puerto Rico (CPN)</t>
  </si>
  <si>
    <t>Administración para el Cuido y Desarrollo Integral de la Niñez (ACUDEN)</t>
  </si>
  <si>
    <t>Corporación del Proyecto ENLACE del Caño Martín Peña (Enlace)</t>
  </si>
  <si>
    <t>Oficina del Inspector General de Puerto Rico</t>
  </si>
  <si>
    <t>Consejo de Educación de Puerto Rico (CESPR) Estado</t>
  </si>
  <si>
    <t>Comisión Apelativa del Servicio Público (CASP)</t>
  </si>
  <si>
    <t>Oficina del Contralor Electoral</t>
  </si>
  <si>
    <t>Oficina de la Comisionada Residente en Washington</t>
  </si>
  <si>
    <t>Universidad de Puerto Rico</t>
  </si>
  <si>
    <t>Asociación de Empleados (AEELA)</t>
  </si>
  <si>
    <t>Instituto de Ciencias Forenses</t>
  </si>
  <si>
    <t>Panel Fiscal Independiente</t>
  </si>
  <si>
    <t>Administración del Sistema de Retiro de Empleados del Gobierno y La Judicatura (Sistema Central)</t>
  </si>
  <si>
    <t>Sistema de Retiro para Maestros</t>
  </si>
  <si>
    <t>Consorcio del Sureste</t>
  </si>
  <si>
    <t>Consorcio Noreste</t>
  </si>
  <si>
    <t>Consorcio Norte-Central Arecibo</t>
  </si>
  <si>
    <t>Consorcio Noroeste Aguadilla</t>
  </si>
  <si>
    <t>Consorcio Suroeste</t>
  </si>
  <si>
    <t>Centro de Diabetes</t>
  </si>
  <si>
    <t>Total</t>
  </si>
  <si>
    <t>Proyectado AF 2021-2022</t>
  </si>
  <si>
    <t>Gastado 2021</t>
  </si>
  <si>
    <t>Gastado 2022/oct 2021</t>
  </si>
  <si>
    <t>Negociado de Investigaciones Especiales (NIE)</t>
  </si>
  <si>
    <t>Num de Agencia</t>
  </si>
  <si>
    <t>434</t>
  </si>
  <si>
    <t>014</t>
  </si>
  <si>
    <t>015</t>
  </si>
  <si>
    <t>962</t>
  </si>
  <si>
    <t>016</t>
  </si>
  <si>
    <t>018</t>
  </si>
  <si>
    <t>021</t>
  </si>
  <si>
    <t>022</t>
  </si>
  <si>
    <t>023</t>
  </si>
  <si>
    <t>024</t>
  </si>
  <si>
    <t>025</t>
  </si>
  <si>
    <t>030</t>
  </si>
  <si>
    <t>028</t>
  </si>
  <si>
    <t>031</t>
  </si>
  <si>
    <t>034</t>
  </si>
  <si>
    <t>037</t>
  </si>
  <si>
    <t>038</t>
  </si>
  <si>
    <t>045</t>
  </si>
  <si>
    <t>040</t>
  </si>
  <si>
    <t>042</t>
  </si>
  <si>
    <t>043</t>
  </si>
  <si>
    <t>049</t>
  </si>
  <si>
    <t>055</t>
  </si>
  <si>
    <t>060</t>
  </si>
  <si>
    <t>062</t>
  </si>
  <si>
    <t>298</t>
  </si>
  <si>
    <t>067</t>
  </si>
  <si>
    <t>068</t>
  </si>
  <si>
    <t>069</t>
  </si>
  <si>
    <t>414</t>
  </si>
  <si>
    <t>071</t>
  </si>
  <si>
    <t>075</t>
  </si>
  <si>
    <t>078</t>
  </si>
  <si>
    <t>535</t>
  </si>
  <si>
    <t>081</t>
  </si>
  <si>
    <t>926</t>
  </si>
  <si>
    <t>511</t>
  </si>
  <si>
    <t>087</t>
  </si>
  <si>
    <t>311</t>
  </si>
  <si>
    <t>Comisión de Juegos</t>
  </si>
  <si>
    <t>095</t>
  </si>
  <si>
    <t>096</t>
  </si>
  <si>
    <t>105</t>
  </si>
  <si>
    <t>119</t>
  </si>
  <si>
    <t>0120</t>
  </si>
  <si>
    <t>944</t>
  </si>
  <si>
    <t>122</t>
  </si>
  <si>
    <t>123</t>
  </si>
  <si>
    <t>124</t>
  </si>
  <si>
    <t>126</t>
  </si>
  <si>
    <t>127</t>
  </si>
  <si>
    <t>133</t>
  </si>
  <si>
    <t>137</t>
  </si>
  <si>
    <t>139</t>
  </si>
  <si>
    <t>153</t>
  </si>
  <si>
    <t>152</t>
  </si>
  <si>
    <t>155</t>
  </si>
  <si>
    <t>958</t>
  </si>
  <si>
    <t>503</t>
  </si>
  <si>
    <t>167</t>
  </si>
  <si>
    <t>501</t>
  </si>
  <si>
    <t>539</t>
  </si>
  <si>
    <t>441</t>
  </si>
  <si>
    <t>544</t>
  </si>
  <si>
    <t>929</t>
  </si>
  <si>
    <t>198</t>
  </si>
  <si>
    <t>221</t>
  </si>
  <si>
    <t>226</t>
  </si>
  <si>
    <t>329</t>
  </si>
  <si>
    <t>231</t>
  </si>
  <si>
    <t>088</t>
  </si>
  <si>
    <t>241</t>
  </si>
  <si>
    <t>264</t>
  </si>
  <si>
    <t>272</t>
  </si>
  <si>
    <t>279</t>
  </si>
  <si>
    <t>281</t>
  </si>
  <si>
    <t>419</t>
  </si>
  <si>
    <t>519</t>
  </si>
  <si>
    <t>903</t>
  </si>
  <si>
    <t>189</t>
  </si>
  <si>
    <t>921</t>
  </si>
  <si>
    <t>091</t>
  </si>
  <si>
    <t>026-440</t>
  </si>
  <si>
    <t>945</t>
  </si>
  <si>
    <t>954</t>
  </si>
  <si>
    <t>956</t>
  </si>
  <si>
    <t>957</t>
  </si>
  <si>
    <t>959</t>
  </si>
  <si>
    <t>PRITS</t>
  </si>
  <si>
    <t>271</t>
  </si>
  <si>
    <t>Negociado de Transporte</t>
  </si>
  <si>
    <t>AF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</si>
</sst>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1" xfId="2" applyFont="1" applyBorder="1"/>
    <xf numFmtId="43" fontId="0" fillId="0" borderId="0" xfId="2" applyFont="1"/>
    <xf numFmtId="43" fontId="0" fillId="0" borderId="1" xfId="2" applyFont="1" applyFill="1" applyBorder="1"/>
    <xf numFmtId="49" fontId="0" fillId="0" borderId="1" xfId="0" applyNumberFormat="1" applyBorder="1" applyAlignment="1">
      <alignment wrapText="1"/>
    </xf>
    <xf numFmtId="49" fontId="0" fillId="0" borderId="0" xfId="0" applyNumberFormat="1"/>
    <xf numFmtId="49" fontId="0" fillId="0" borderId="1" xfId="0" applyNumberForma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/>
    </xf>
    <xf numFmtId="43" fontId="2" fillId="2" borderId="3" xfId="2" applyFont="1" applyFill="1" applyBorder="1" applyAlignment="1">
      <alignment horizontal="center" wrapText="1"/>
    </xf>
    <xf numFmtId="43" fontId="2" fillId="2" borderId="4" xfId="2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0" fillId="0" borderId="5" xfId="0" applyFill="1" applyBorder="1" applyAlignment="1">
      <alignment wrapText="1"/>
    </xf>
    <xf numFmtId="44" fontId="2" fillId="0" borderId="7" xfId="1" applyFont="1" applyFill="1" applyBorder="1" applyAlignment="1">
      <alignment wrapText="1"/>
    </xf>
    <xf numFmtId="49" fontId="2" fillId="0" borderId="8" xfId="1" applyNumberFormat="1" applyFont="1" applyFill="1" applyBorder="1" applyAlignment="1">
      <alignment wrapText="1"/>
    </xf>
    <xf numFmtId="43" fontId="0" fillId="0" borderId="8" xfId="2" applyFont="1" applyBorder="1"/>
    <xf numFmtId="164" fontId="0" fillId="0" borderId="9" xfId="0" applyNumberForma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F464-6082-4F80-953B-DE79C0D298A4}">
  <dimension ref="A1:J106"/>
  <sheetViews>
    <sheetView tabSelected="1" topLeftCell="A74" workbookViewId="0">
      <selection sqref="A1:F102"/>
    </sheetView>
  </sheetViews>
  <sheetFormatPr defaultRowHeight="14.4" x14ac:dyDescent="0.3"/>
  <cols>
    <col min="1" max="1" width="44.5546875" customWidth="1"/>
    <col min="2" max="2" width="6" style="5" hidden="1" customWidth="1"/>
    <col min="3" max="3" width="16.44140625" style="2" hidden="1" customWidth="1"/>
    <col min="4" max="4" width="16.44140625" style="2" customWidth="1"/>
    <col min="5" max="5" width="15.6640625" style="2" hidden="1" customWidth="1"/>
    <col min="6" max="6" width="15.33203125" customWidth="1"/>
    <col min="9" max="9" width="11.5546875" bestFit="1" customWidth="1"/>
    <col min="10" max="10" width="10.5546875" bestFit="1" customWidth="1"/>
  </cols>
  <sheetData>
    <row r="1" spans="1:6" ht="57.6" x14ac:dyDescent="0.3">
      <c r="A1" s="7" t="s">
        <v>0</v>
      </c>
      <c r="B1" s="8" t="s">
        <v>102</v>
      </c>
      <c r="C1" s="9" t="s">
        <v>98</v>
      </c>
      <c r="D1" s="10" t="s">
        <v>99</v>
      </c>
      <c r="E1" s="11" t="s">
        <v>100</v>
      </c>
      <c r="F1" s="12" t="s">
        <v>194</v>
      </c>
    </row>
    <row r="2" spans="1:6" x14ac:dyDescent="0.3">
      <c r="A2" s="13" t="s">
        <v>1</v>
      </c>
      <c r="B2" s="4" t="s">
        <v>103</v>
      </c>
      <c r="C2" s="1">
        <v>3890.770217308333</v>
      </c>
      <c r="D2" s="1">
        <v>1678.99</v>
      </c>
      <c r="E2" s="1">
        <v>1842.33</v>
      </c>
      <c r="F2" s="14">
        <v>6356.0384999999997</v>
      </c>
    </row>
    <row r="3" spans="1:6" x14ac:dyDescent="0.3">
      <c r="A3" s="13" t="s">
        <v>2</v>
      </c>
      <c r="B3" s="4" t="s">
        <v>104</v>
      </c>
      <c r="C3" s="1">
        <v>109253.180739175</v>
      </c>
      <c r="D3" s="3">
        <v>19344.669999999998</v>
      </c>
      <c r="E3" s="3">
        <v>11182.67</v>
      </c>
      <c r="F3" s="14">
        <v>38580.211499999998</v>
      </c>
    </row>
    <row r="4" spans="1:6" x14ac:dyDescent="0.3">
      <c r="A4" s="13" t="s">
        <v>3</v>
      </c>
      <c r="B4" s="4" t="s">
        <v>105</v>
      </c>
      <c r="C4" s="1">
        <v>60581.175381833338</v>
      </c>
      <c r="D4" s="1">
        <v>44039.95</v>
      </c>
      <c r="E4" s="1">
        <v>22020.93</v>
      </c>
      <c r="F4" s="14">
        <v>75972.208500000008</v>
      </c>
    </row>
    <row r="5" spans="1:6" x14ac:dyDescent="0.3">
      <c r="A5" s="13" t="s">
        <v>4</v>
      </c>
      <c r="B5" s="4" t="s">
        <v>107</v>
      </c>
      <c r="C5" s="1">
        <v>10487.559877666668</v>
      </c>
      <c r="D5" s="1">
        <v>3247.75</v>
      </c>
      <c r="E5" s="1">
        <v>3141.77</v>
      </c>
      <c r="F5" s="14">
        <v>10839.106499999998</v>
      </c>
    </row>
    <row r="6" spans="1:6" ht="28.8" x14ac:dyDescent="0.3">
      <c r="A6" s="13" t="s">
        <v>5</v>
      </c>
      <c r="B6" s="4" t="s">
        <v>107</v>
      </c>
      <c r="C6" s="1">
        <v>25451.262385449998</v>
      </c>
      <c r="D6" s="1">
        <v>16682.29</v>
      </c>
      <c r="E6" s="1">
        <v>7080.7</v>
      </c>
      <c r="F6" s="14">
        <v>24428.414999999997</v>
      </c>
    </row>
    <row r="7" spans="1:6" x14ac:dyDescent="0.3">
      <c r="A7" s="13" t="s">
        <v>6</v>
      </c>
      <c r="B7" s="4" t="s">
        <v>108</v>
      </c>
      <c r="C7" s="1">
        <v>8443.8818730750027</v>
      </c>
      <c r="D7" s="1">
        <v>3632.07</v>
      </c>
      <c r="E7" s="1">
        <v>1153.26</v>
      </c>
      <c r="F7" s="14">
        <v>3978.7469999999994</v>
      </c>
    </row>
    <row r="8" spans="1:6" ht="28.8" x14ac:dyDescent="0.3">
      <c r="A8" s="13" t="s">
        <v>7</v>
      </c>
      <c r="B8" s="4" t="s">
        <v>109</v>
      </c>
      <c r="C8" s="1">
        <v>537111.43573174998</v>
      </c>
      <c r="D8" s="1">
        <v>108593.29</v>
      </c>
      <c r="E8" s="1">
        <v>46064.78</v>
      </c>
      <c r="F8" s="14">
        <v>158923.49099999998</v>
      </c>
    </row>
    <row r="9" spans="1:6" x14ac:dyDescent="0.3">
      <c r="A9" s="13" t="s">
        <v>8</v>
      </c>
      <c r="B9" s="4" t="s">
        <v>110</v>
      </c>
      <c r="C9" s="1">
        <v>2111.1836130000002</v>
      </c>
      <c r="D9" s="1">
        <v>1299.08</v>
      </c>
      <c r="E9" s="1">
        <v>375.7</v>
      </c>
      <c r="F9" s="14">
        <v>1296.1649999999997</v>
      </c>
    </row>
    <row r="10" spans="1:6" x14ac:dyDescent="0.3">
      <c r="A10" s="13" t="s">
        <v>9</v>
      </c>
      <c r="B10" s="4" t="s">
        <v>111</v>
      </c>
      <c r="C10" s="1">
        <v>19587.973084991667</v>
      </c>
      <c r="D10" s="1">
        <v>17009.490000000002</v>
      </c>
      <c r="E10" s="1">
        <v>4313.1099999999997</v>
      </c>
      <c r="F10" s="14">
        <v>14880.229499999996</v>
      </c>
    </row>
    <row r="11" spans="1:6" x14ac:dyDescent="0.3">
      <c r="A11" s="13" t="s">
        <v>10</v>
      </c>
      <c r="B11" s="4" t="s">
        <v>112</v>
      </c>
      <c r="C11" s="1">
        <v>213815.62524538333</v>
      </c>
      <c r="D11" s="1">
        <v>80321.179999999993</v>
      </c>
      <c r="E11" s="1">
        <v>39479.449999999997</v>
      </c>
      <c r="F11" s="14">
        <v>136204.10249999998</v>
      </c>
    </row>
    <row r="12" spans="1:6" x14ac:dyDescent="0.3">
      <c r="A12" s="13" t="s">
        <v>11</v>
      </c>
      <c r="B12" s="4" t="s">
        <v>112</v>
      </c>
      <c r="C12" s="1">
        <v>1002.1899151916668</v>
      </c>
      <c r="D12" s="1">
        <v>120.9</v>
      </c>
      <c r="E12" s="1">
        <v>145.63999999999999</v>
      </c>
      <c r="F12" s="14">
        <v>502.45799999999991</v>
      </c>
    </row>
    <row r="13" spans="1:6" x14ac:dyDescent="0.3">
      <c r="A13" s="13" t="s">
        <v>12</v>
      </c>
      <c r="B13" s="4" t="s">
        <v>113</v>
      </c>
      <c r="C13" s="1">
        <v>9050.6822843250011</v>
      </c>
      <c r="D13" s="1">
        <v>4437.58</v>
      </c>
      <c r="E13" s="1">
        <v>1624.84</v>
      </c>
      <c r="F13" s="14">
        <v>5605.6979999999994</v>
      </c>
    </row>
    <row r="14" spans="1:6" ht="43.2" x14ac:dyDescent="0.3">
      <c r="A14" s="13" t="s">
        <v>13</v>
      </c>
      <c r="B14" s="4" t="s">
        <v>114</v>
      </c>
      <c r="C14" s="1">
        <v>5327.7556407166658</v>
      </c>
      <c r="D14" s="1">
        <v>2322.04</v>
      </c>
      <c r="E14" s="1">
        <v>1126.73</v>
      </c>
      <c r="F14" s="14">
        <v>3887.2184999999999</v>
      </c>
    </row>
    <row r="15" spans="1:6" x14ac:dyDescent="0.3">
      <c r="A15" s="13" t="s">
        <v>14</v>
      </c>
      <c r="B15" s="4" t="s">
        <v>115</v>
      </c>
      <c r="C15" s="1">
        <v>51349.748643508334</v>
      </c>
      <c r="D15" s="1">
        <v>16006.56</v>
      </c>
      <c r="E15" s="1">
        <v>6967.44</v>
      </c>
      <c r="F15" s="14">
        <v>24037.667999999998</v>
      </c>
    </row>
    <row r="16" spans="1:6" x14ac:dyDescent="0.3">
      <c r="A16" s="13" t="s">
        <v>15</v>
      </c>
      <c r="B16" s="4" t="s">
        <v>116</v>
      </c>
      <c r="C16" s="1">
        <v>23067.281802858335</v>
      </c>
      <c r="D16" s="1">
        <v>6678.73</v>
      </c>
      <c r="E16" s="1">
        <v>7270.67</v>
      </c>
      <c r="F16" s="14">
        <v>25083.8115</v>
      </c>
    </row>
    <row r="17" spans="1:6" ht="28.8" x14ac:dyDescent="0.3">
      <c r="A17" s="13" t="s">
        <v>16</v>
      </c>
      <c r="B17" s="4" t="s">
        <v>117</v>
      </c>
      <c r="C17" s="1">
        <v>289.08310649166668</v>
      </c>
      <c r="D17" s="1">
        <v>0</v>
      </c>
      <c r="E17" s="1">
        <v>57.08</v>
      </c>
      <c r="F17" s="14">
        <v>196.92599999999999</v>
      </c>
    </row>
    <row r="18" spans="1:6" ht="28.8" hidden="1" x14ac:dyDescent="0.3">
      <c r="A18" s="13" t="s">
        <v>17</v>
      </c>
      <c r="B18" s="4"/>
      <c r="C18" s="1">
        <v>3587.819746591666</v>
      </c>
      <c r="D18" s="1"/>
      <c r="E18" s="1"/>
      <c r="F18" s="14">
        <v>0</v>
      </c>
    </row>
    <row r="19" spans="1:6" x14ac:dyDescent="0.3">
      <c r="A19" s="13" t="s">
        <v>18</v>
      </c>
      <c r="B19" s="4" t="s">
        <v>118</v>
      </c>
      <c r="C19" s="1">
        <v>1073.8686231166669</v>
      </c>
      <c r="D19" s="1">
        <v>317.61</v>
      </c>
      <c r="E19" s="1">
        <v>36.590000000000003</v>
      </c>
      <c r="F19" s="14">
        <v>126.2355</v>
      </c>
    </row>
    <row r="20" spans="1:6" x14ac:dyDescent="0.3">
      <c r="A20" s="13" t="s">
        <v>19</v>
      </c>
      <c r="B20" s="4" t="s">
        <v>119</v>
      </c>
      <c r="C20" s="1">
        <v>106466.15357885834</v>
      </c>
      <c r="D20" s="1">
        <v>55671.29</v>
      </c>
      <c r="E20" s="1">
        <v>27847.18</v>
      </c>
      <c r="F20" s="14">
        <v>96072.771000000008</v>
      </c>
    </row>
    <row r="21" spans="1:6" x14ac:dyDescent="0.3">
      <c r="A21" s="13" t="s">
        <v>101</v>
      </c>
      <c r="B21" s="4" t="s">
        <v>120</v>
      </c>
      <c r="C21" s="1">
        <v>91409.979385083352</v>
      </c>
      <c r="D21" s="1">
        <v>54320.93</v>
      </c>
      <c r="E21" s="1">
        <v>27289.13</v>
      </c>
      <c r="F21" s="14">
        <v>94147.498499999987</v>
      </c>
    </row>
    <row r="22" spans="1:6" x14ac:dyDescent="0.3">
      <c r="A22" s="13" t="s">
        <v>20</v>
      </c>
      <c r="B22" s="4" t="s">
        <v>121</v>
      </c>
      <c r="C22" s="1">
        <v>13934674.855955057</v>
      </c>
      <c r="D22" s="3">
        <v>8789083.8200000003</v>
      </c>
      <c r="E22" s="3">
        <v>3895122.82</v>
      </c>
      <c r="F22" s="14">
        <v>13438173.728999998</v>
      </c>
    </row>
    <row r="23" spans="1:6" x14ac:dyDescent="0.3">
      <c r="A23" s="13" t="s">
        <v>21</v>
      </c>
      <c r="B23" s="4" t="s">
        <v>122</v>
      </c>
      <c r="C23" s="1">
        <v>720743.11190658319</v>
      </c>
      <c r="D23" s="1">
        <v>443000</v>
      </c>
      <c r="E23" s="1">
        <v>194307.76</v>
      </c>
      <c r="F23" s="14">
        <v>670361.772</v>
      </c>
    </row>
    <row r="24" spans="1:6" x14ac:dyDescent="0.3">
      <c r="A24" s="13" t="s">
        <v>22</v>
      </c>
      <c r="B24" s="4" t="s">
        <v>123</v>
      </c>
      <c r="C24" s="1">
        <v>36002.982861358338</v>
      </c>
      <c r="D24" s="3">
        <f>119942.49+1308.27</f>
        <v>121250.76000000001</v>
      </c>
      <c r="E24" s="3">
        <f>475.12+81721.78</f>
        <v>82196.899999999994</v>
      </c>
      <c r="F24" s="14">
        <v>283579.30499999993</v>
      </c>
    </row>
    <row r="25" spans="1:6" x14ac:dyDescent="0.3">
      <c r="A25" s="13" t="s">
        <v>23</v>
      </c>
      <c r="B25" s="4" t="s">
        <v>120</v>
      </c>
      <c r="C25" s="1">
        <v>6083.6601649083332</v>
      </c>
      <c r="D25" s="1">
        <v>5382.54</v>
      </c>
      <c r="E25" s="1">
        <v>2225.77</v>
      </c>
      <c r="F25" s="14">
        <v>7678.9064999999991</v>
      </c>
    </row>
    <row r="26" spans="1:6" ht="28.8" x14ac:dyDescent="0.3">
      <c r="A26" s="13" t="s">
        <v>24</v>
      </c>
      <c r="B26" s="4" t="s">
        <v>124</v>
      </c>
      <c r="C26" s="1">
        <v>692670.66538303322</v>
      </c>
      <c r="D26" s="1">
        <v>529247.4</v>
      </c>
      <c r="E26" s="1">
        <v>217562.46</v>
      </c>
      <c r="F26" s="14">
        <v>750590.48699999996</v>
      </c>
    </row>
    <row r="27" spans="1:6" x14ac:dyDescent="0.3">
      <c r="A27" s="13" t="s">
        <v>25</v>
      </c>
      <c r="B27" s="4" t="s">
        <v>125</v>
      </c>
      <c r="C27" s="1">
        <v>58006.320204066666</v>
      </c>
      <c r="D27" s="1">
        <v>23857.71</v>
      </c>
      <c r="E27" s="1">
        <v>12838.46</v>
      </c>
      <c r="F27" s="14">
        <v>44292.686999999991</v>
      </c>
    </row>
    <row r="28" spans="1:6" x14ac:dyDescent="0.3">
      <c r="A28" s="13" t="s">
        <v>26</v>
      </c>
      <c r="B28" s="4" t="s">
        <v>126</v>
      </c>
      <c r="C28" s="1">
        <v>4517.2562601833333</v>
      </c>
      <c r="D28" s="1">
        <v>5313.81</v>
      </c>
      <c r="E28" s="1">
        <v>2776.4</v>
      </c>
      <c r="F28" s="14">
        <v>9578.58</v>
      </c>
    </row>
    <row r="29" spans="1:6" ht="28.8" x14ac:dyDescent="0.3">
      <c r="A29" s="13" t="s">
        <v>27</v>
      </c>
      <c r="B29" s="4" t="s">
        <v>127</v>
      </c>
      <c r="C29" s="1">
        <v>1228.7395563666669</v>
      </c>
      <c r="D29" s="1">
        <v>311.91000000000003</v>
      </c>
      <c r="E29" s="1">
        <v>626.12</v>
      </c>
      <c r="F29" s="14">
        <v>2160.114</v>
      </c>
    </row>
    <row r="30" spans="1:6" x14ac:dyDescent="0.3">
      <c r="A30" s="15" t="s">
        <v>193</v>
      </c>
      <c r="B30" s="6" t="s">
        <v>128</v>
      </c>
      <c r="C30" s="3">
        <v>52767.683835349999</v>
      </c>
      <c r="D30" s="3">
        <v>38601.75</v>
      </c>
      <c r="E30" s="3">
        <v>16436.12</v>
      </c>
      <c r="F30" s="14">
        <v>56704.613999999994</v>
      </c>
    </row>
    <row r="31" spans="1:6" ht="28.8" x14ac:dyDescent="0.3">
      <c r="A31" s="13" t="s">
        <v>28</v>
      </c>
      <c r="B31" s="4" t="s">
        <v>129</v>
      </c>
      <c r="C31" s="1">
        <v>55750.603865458339</v>
      </c>
      <c r="D31" s="1">
        <v>21294.13</v>
      </c>
      <c r="E31" s="1">
        <v>9231.33</v>
      </c>
      <c r="F31" s="14">
        <v>31848.088499999994</v>
      </c>
    </row>
    <row r="32" spans="1:6" x14ac:dyDescent="0.3">
      <c r="A32" s="13" t="s">
        <v>29</v>
      </c>
      <c r="B32" s="4" t="s">
        <v>130</v>
      </c>
      <c r="C32" s="1">
        <v>482.81007270833345</v>
      </c>
      <c r="D32" s="1">
        <v>104.78</v>
      </c>
      <c r="E32" s="1">
        <v>142.31</v>
      </c>
      <c r="F32" s="14">
        <v>490.96949999999998</v>
      </c>
    </row>
    <row r="33" spans="1:6" x14ac:dyDescent="0.3">
      <c r="A33" s="13" t="s">
        <v>30</v>
      </c>
      <c r="B33" s="4" t="s">
        <v>131</v>
      </c>
      <c r="C33" s="1">
        <v>13117.688975416668</v>
      </c>
      <c r="D33" s="1">
        <v>6923.99</v>
      </c>
      <c r="E33" s="1">
        <v>2261.9</v>
      </c>
      <c r="F33" s="14">
        <v>7803.5550000000003</v>
      </c>
    </row>
    <row r="34" spans="1:6" x14ac:dyDescent="0.3">
      <c r="A34" s="13" t="s">
        <v>31</v>
      </c>
      <c r="B34" s="4" t="s">
        <v>132</v>
      </c>
      <c r="C34" s="1">
        <v>49903.218550625003</v>
      </c>
      <c r="D34" s="1">
        <v>28912.83</v>
      </c>
      <c r="E34" s="1">
        <v>14613.09</v>
      </c>
      <c r="F34" s="14">
        <v>50415.160499999998</v>
      </c>
    </row>
    <row r="35" spans="1:6" x14ac:dyDescent="0.3">
      <c r="A35" s="13" t="s">
        <v>32</v>
      </c>
      <c r="B35" s="4" t="s">
        <v>133</v>
      </c>
      <c r="C35" s="1">
        <v>319702.9728448416</v>
      </c>
      <c r="D35" s="1">
        <f>222673.15+268.26</f>
        <v>222941.41</v>
      </c>
      <c r="E35" s="1">
        <f>111969.78+316.79</f>
        <v>112286.56999999999</v>
      </c>
      <c r="F35" s="14">
        <v>387388.66649999993</v>
      </c>
    </row>
    <row r="36" spans="1:6" x14ac:dyDescent="0.3">
      <c r="A36" s="13" t="s">
        <v>33</v>
      </c>
      <c r="B36" s="4" t="s">
        <v>134</v>
      </c>
      <c r="C36" s="1">
        <v>352.72904397500002</v>
      </c>
      <c r="D36" s="1">
        <v>333.9</v>
      </c>
      <c r="E36" s="1">
        <v>191.54</v>
      </c>
      <c r="F36" s="14">
        <v>660.81299999999999</v>
      </c>
    </row>
    <row r="37" spans="1:6" x14ac:dyDescent="0.3">
      <c r="A37" s="13" t="s">
        <v>34</v>
      </c>
      <c r="B37" s="4" t="s">
        <v>135</v>
      </c>
      <c r="C37" s="1">
        <v>53293.088872650005</v>
      </c>
      <c r="D37" s="1">
        <v>23108.02</v>
      </c>
      <c r="E37" s="1">
        <v>10614.45</v>
      </c>
      <c r="F37" s="14">
        <v>36619.852500000001</v>
      </c>
    </row>
    <row r="38" spans="1:6" ht="28.8" x14ac:dyDescent="0.3">
      <c r="A38" s="13" t="s">
        <v>35</v>
      </c>
      <c r="B38" s="4" t="s">
        <v>136</v>
      </c>
      <c r="C38" s="1">
        <v>6454.9329428833335</v>
      </c>
      <c r="D38" s="1">
        <v>5688.1</v>
      </c>
      <c r="E38" s="1">
        <v>2042.23</v>
      </c>
      <c r="F38" s="14">
        <v>7045.6935000000003</v>
      </c>
    </row>
    <row r="39" spans="1:6" x14ac:dyDescent="0.3">
      <c r="A39" s="13" t="s">
        <v>36</v>
      </c>
      <c r="B39" s="4" t="s">
        <v>137</v>
      </c>
      <c r="C39" s="1">
        <v>131521.55963970831</v>
      </c>
      <c r="D39" s="1">
        <v>58346.31</v>
      </c>
      <c r="E39" s="1">
        <v>32921.72</v>
      </c>
      <c r="F39" s="14">
        <v>113579.93399999999</v>
      </c>
    </row>
    <row r="40" spans="1:6" x14ac:dyDescent="0.3">
      <c r="A40" s="13" t="s">
        <v>37</v>
      </c>
      <c r="B40" s="4" t="s">
        <v>138</v>
      </c>
      <c r="C40" s="1">
        <v>133730.93961415836</v>
      </c>
      <c r="D40" s="1">
        <v>9623.5300000000007</v>
      </c>
      <c r="E40" s="1">
        <v>5278.54</v>
      </c>
      <c r="F40" s="14">
        <v>18210.962999999996</v>
      </c>
    </row>
    <row r="41" spans="1:6" x14ac:dyDescent="0.3">
      <c r="A41" s="13" t="s">
        <v>38</v>
      </c>
      <c r="B41" s="4" t="s">
        <v>137</v>
      </c>
      <c r="C41" s="1">
        <v>309358.36488122505</v>
      </c>
      <c r="D41" s="1">
        <v>246718.7</v>
      </c>
      <c r="E41" s="1">
        <v>114241.31</v>
      </c>
      <c r="F41" s="14">
        <v>394132.51949999994</v>
      </c>
    </row>
    <row r="42" spans="1:6" x14ac:dyDescent="0.3">
      <c r="A42" s="13" t="s">
        <v>39</v>
      </c>
      <c r="B42" s="4"/>
      <c r="C42" s="1">
        <v>5937.7520364250004</v>
      </c>
      <c r="D42" s="1">
        <v>2948.84</v>
      </c>
      <c r="E42" s="1">
        <v>825.15</v>
      </c>
      <c r="F42" s="14">
        <v>2846.7674999999995</v>
      </c>
    </row>
    <row r="43" spans="1:6" x14ac:dyDescent="0.3">
      <c r="A43" s="13" t="s">
        <v>40</v>
      </c>
      <c r="B43" s="4" t="s">
        <v>140</v>
      </c>
      <c r="C43" s="1">
        <v>170582.55857894168</v>
      </c>
      <c r="D43" s="1">
        <v>59126.09</v>
      </c>
      <c r="E43" s="1">
        <v>26930.65</v>
      </c>
      <c r="F43" s="14">
        <v>92910.742500000008</v>
      </c>
    </row>
    <row r="44" spans="1:6" x14ac:dyDescent="0.3">
      <c r="A44" s="13" t="s">
        <v>142</v>
      </c>
      <c r="B44" s="4" t="s">
        <v>141</v>
      </c>
      <c r="C44" s="1">
        <v>1889.7177418166666</v>
      </c>
      <c r="D44" s="1">
        <v>1260.67</v>
      </c>
      <c r="E44" s="1">
        <v>132.34</v>
      </c>
      <c r="F44" s="14">
        <v>456.57299999999992</v>
      </c>
    </row>
    <row r="45" spans="1:6" ht="28.8" x14ac:dyDescent="0.3">
      <c r="A45" s="13" t="s">
        <v>41</v>
      </c>
      <c r="B45" s="4" t="s">
        <v>143</v>
      </c>
      <c r="C45" s="1">
        <v>151216.11989797498</v>
      </c>
      <c r="D45" s="1">
        <v>80394.960000000006</v>
      </c>
      <c r="E45" s="1">
        <v>38141.480000000003</v>
      </c>
      <c r="F45" s="14">
        <v>131588.106</v>
      </c>
    </row>
    <row r="46" spans="1:6" x14ac:dyDescent="0.3">
      <c r="A46" s="13" t="s">
        <v>42</v>
      </c>
      <c r="B46" s="4" t="s">
        <v>144</v>
      </c>
      <c r="C46" s="1">
        <v>2822.9915250166669</v>
      </c>
      <c r="D46" s="1">
        <v>625.42999999999995</v>
      </c>
      <c r="E46" s="1">
        <v>575.99</v>
      </c>
      <c r="F46" s="14">
        <v>1987.1654999999998</v>
      </c>
    </row>
    <row r="47" spans="1:6" x14ac:dyDescent="0.3">
      <c r="A47" s="13" t="s">
        <v>43</v>
      </c>
      <c r="B47" s="4" t="s">
        <v>145</v>
      </c>
      <c r="C47" s="1">
        <v>6539.6940197416661</v>
      </c>
      <c r="D47" s="1">
        <v>3841.05</v>
      </c>
      <c r="E47" s="1">
        <v>2311.94</v>
      </c>
      <c r="F47" s="14">
        <v>7976.1929999999993</v>
      </c>
    </row>
    <row r="48" spans="1:6" x14ac:dyDescent="0.3">
      <c r="A48" s="13" t="s">
        <v>44</v>
      </c>
      <c r="B48" s="4" t="s">
        <v>146</v>
      </c>
      <c r="C48" s="1">
        <f>10397.569042575+535.01+2367.08+1354.79</f>
        <v>14654.449042575001</v>
      </c>
      <c r="D48" s="3">
        <v>7305.67</v>
      </c>
      <c r="E48" s="3">
        <v>7348.17</v>
      </c>
      <c r="F48" s="14">
        <v>25351.1865</v>
      </c>
    </row>
    <row r="49" spans="1:6" ht="28.8" x14ac:dyDescent="0.3">
      <c r="A49" s="13" t="s">
        <v>45</v>
      </c>
      <c r="B49" s="4" t="s">
        <v>147</v>
      </c>
      <c r="C49" s="1">
        <v>6466.9964315916677</v>
      </c>
      <c r="D49" s="1">
        <v>606.11</v>
      </c>
      <c r="E49" s="1">
        <v>619.77</v>
      </c>
      <c r="F49" s="14">
        <v>2138.2064999999998</v>
      </c>
    </row>
    <row r="50" spans="1:6" x14ac:dyDescent="0.3">
      <c r="A50" s="13" t="s">
        <v>46</v>
      </c>
      <c r="B50" s="4" t="s">
        <v>148</v>
      </c>
      <c r="C50" s="1">
        <v>10895.12145975</v>
      </c>
      <c r="D50" s="1">
        <v>12292.77</v>
      </c>
      <c r="E50" s="1">
        <v>5934.95</v>
      </c>
      <c r="F50" s="14">
        <v>20475.577499999996</v>
      </c>
    </row>
    <row r="51" spans="1:6" x14ac:dyDescent="0.3">
      <c r="A51" s="13" t="s">
        <v>47</v>
      </c>
      <c r="B51" s="4" t="s">
        <v>149</v>
      </c>
      <c r="C51" s="1">
        <v>28412.52660711667</v>
      </c>
      <c r="D51" s="3">
        <f>529.34+4568.37</f>
        <v>5097.71</v>
      </c>
      <c r="E51" s="3">
        <f>183.78+1620.2</f>
        <v>1803.98</v>
      </c>
      <c r="F51" s="14">
        <v>6223.7309999999998</v>
      </c>
    </row>
    <row r="52" spans="1:6" x14ac:dyDescent="0.3">
      <c r="A52" s="13" t="s">
        <v>48</v>
      </c>
      <c r="B52" s="4" t="s">
        <v>150</v>
      </c>
      <c r="C52" s="1">
        <v>605671.13562789164</v>
      </c>
      <c r="D52" s="1">
        <v>322967.71000000002</v>
      </c>
      <c r="E52" s="1">
        <v>167709.13</v>
      </c>
      <c r="F52" s="14">
        <v>578596.49849999999</v>
      </c>
    </row>
    <row r="53" spans="1:6" ht="28.8" x14ac:dyDescent="0.3">
      <c r="A53" s="13" t="s">
        <v>49</v>
      </c>
      <c r="B53" s="4" t="s">
        <v>151</v>
      </c>
      <c r="C53" s="1">
        <v>20057.144742525004</v>
      </c>
      <c r="D53" s="1">
        <v>7319.9</v>
      </c>
      <c r="E53" s="1">
        <v>3340.86</v>
      </c>
      <c r="F53" s="14">
        <v>11525.966999999999</v>
      </c>
    </row>
    <row r="54" spans="1:6" x14ac:dyDescent="0.3">
      <c r="A54" s="13" t="s">
        <v>50</v>
      </c>
      <c r="B54" s="4" t="s">
        <v>152</v>
      </c>
      <c r="C54" s="1">
        <v>48543.279798108335</v>
      </c>
      <c r="D54" s="1">
        <v>22212.959999999999</v>
      </c>
      <c r="E54" s="1">
        <v>10961.58</v>
      </c>
      <c r="F54" s="14">
        <v>37817.450999999994</v>
      </c>
    </row>
    <row r="55" spans="1:6" ht="28.8" x14ac:dyDescent="0.3">
      <c r="A55" s="13" t="s">
        <v>51</v>
      </c>
      <c r="B55" s="4" t="s">
        <v>153</v>
      </c>
      <c r="C55" s="1">
        <v>73052.695910058334</v>
      </c>
      <c r="D55" s="3">
        <v>40418.76</v>
      </c>
      <c r="E55" s="1">
        <v>15435.01</v>
      </c>
      <c r="F55" s="14">
        <v>53250.784499999994</v>
      </c>
    </row>
    <row r="56" spans="1:6" x14ac:dyDescent="0.3">
      <c r="A56" s="13" t="s">
        <v>52</v>
      </c>
      <c r="B56" s="4" t="s">
        <v>154</v>
      </c>
      <c r="C56" s="1">
        <v>1068103.6642058748</v>
      </c>
      <c r="D56" s="3">
        <f>148473.48+456215.73</f>
        <v>604689.21</v>
      </c>
      <c r="E56" s="3">
        <f>103120.22+143305.57</f>
        <v>246425.79</v>
      </c>
      <c r="F56" s="14">
        <v>850168.97549999994</v>
      </c>
    </row>
    <row r="57" spans="1:6" x14ac:dyDescent="0.3">
      <c r="A57" s="13" t="s">
        <v>53</v>
      </c>
      <c r="B57" s="4" t="s">
        <v>155</v>
      </c>
      <c r="C57" s="1">
        <v>1939273.7955825664</v>
      </c>
      <c r="D57" s="3">
        <v>1054487.5900000001</v>
      </c>
      <c r="E57" s="3">
        <v>508014.62</v>
      </c>
      <c r="F57" s="14">
        <v>1752650.4389999998</v>
      </c>
    </row>
    <row r="58" spans="1:6" x14ac:dyDescent="0.3">
      <c r="A58" s="13" t="s">
        <v>54</v>
      </c>
      <c r="B58" s="4" t="s">
        <v>156</v>
      </c>
      <c r="C58" s="1">
        <v>2761.795304400001</v>
      </c>
      <c r="D58" s="3">
        <v>2348.67</v>
      </c>
      <c r="E58" s="3">
        <v>1076.33</v>
      </c>
      <c r="F58" s="14">
        <v>3713.3384999999994</v>
      </c>
    </row>
    <row r="59" spans="1:6" x14ac:dyDescent="0.3">
      <c r="A59" s="15" t="s">
        <v>55</v>
      </c>
      <c r="B59" s="6" t="s">
        <v>128</v>
      </c>
      <c r="C59" s="3">
        <v>8193.3402319083343</v>
      </c>
      <c r="D59" s="3">
        <v>5426.11</v>
      </c>
      <c r="E59" s="3">
        <v>2610.23</v>
      </c>
      <c r="F59" s="14">
        <v>9005.2934999999998</v>
      </c>
    </row>
    <row r="60" spans="1:6" ht="28.8" x14ac:dyDescent="0.3">
      <c r="A60" s="13" t="s">
        <v>56</v>
      </c>
      <c r="B60" s="4" t="s">
        <v>157</v>
      </c>
      <c r="C60" s="1">
        <v>6323.2616105083343</v>
      </c>
      <c r="D60" s="1">
        <v>228.78</v>
      </c>
      <c r="E60" s="1">
        <v>229.74</v>
      </c>
      <c r="F60" s="14">
        <v>792.60299999999995</v>
      </c>
    </row>
    <row r="61" spans="1:6" ht="28.8" x14ac:dyDescent="0.3">
      <c r="A61" s="13" t="s">
        <v>57</v>
      </c>
      <c r="B61" s="4" t="s">
        <v>158</v>
      </c>
      <c r="C61" s="1">
        <v>3632.2592128166666</v>
      </c>
      <c r="D61" s="1">
        <v>3522.34</v>
      </c>
      <c r="E61" s="1">
        <v>1939.7</v>
      </c>
      <c r="F61" s="14">
        <v>6691.9650000000001</v>
      </c>
    </row>
    <row r="62" spans="1:6" x14ac:dyDescent="0.3">
      <c r="A62" s="13" t="s">
        <v>58</v>
      </c>
      <c r="B62" s="4" t="s">
        <v>159</v>
      </c>
      <c r="C62" s="1">
        <v>2642.7528092166672</v>
      </c>
      <c r="D62" s="1">
        <v>1480.58</v>
      </c>
      <c r="E62" s="1">
        <v>645.41999999999996</v>
      </c>
      <c r="F62" s="14">
        <v>2226.6989999999996</v>
      </c>
    </row>
    <row r="63" spans="1:6" ht="28.8" x14ac:dyDescent="0.3">
      <c r="A63" s="13" t="s">
        <v>59</v>
      </c>
      <c r="B63" s="4" t="s">
        <v>160</v>
      </c>
      <c r="C63" s="1">
        <v>7185.456965133335</v>
      </c>
      <c r="D63" s="1">
        <v>6419.76</v>
      </c>
      <c r="E63" s="1">
        <v>3076.36</v>
      </c>
      <c r="F63" s="14">
        <v>10613.441999999999</v>
      </c>
    </row>
    <row r="64" spans="1:6" x14ac:dyDescent="0.3">
      <c r="A64" s="13" t="s">
        <v>60</v>
      </c>
      <c r="B64" s="4" t="s">
        <v>161</v>
      </c>
      <c r="C64" s="1">
        <v>527048.4679422417</v>
      </c>
      <c r="D64" s="1">
        <v>371414.14</v>
      </c>
      <c r="E64" s="1">
        <v>202657.16</v>
      </c>
      <c r="F64" s="14">
        <v>699167.20199999993</v>
      </c>
    </row>
    <row r="65" spans="1:6" ht="28.8" x14ac:dyDescent="0.3">
      <c r="A65" s="13" t="s">
        <v>61</v>
      </c>
      <c r="B65" s="4" t="s">
        <v>162</v>
      </c>
      <c r="C65" s="1">
        <v>1416.6706565</v>
      </c>
      <c r="D65" s="1">
        <v>1479.7</v>
      </c>
      <c r="E65" s="1">
        <v>759.3</v>
      </c>
      <c r="F65" s="14">
        <v>2619.5849999999996</v>
      </c>
    </row>
    <row r="66" spans="1:6" x14ac:dyDescent="0.3">
      <c r="A66" s="13" t="s">
        <v>62</v>
      </c>
      <c r="B66" s="4" t="s">
        <v>139</v>
      </c>
      <c r="C66" s="1">
        <v>490763.04472415004</v>
      </c>
      <c r="D66" s="1">
        <v>678198.73</v>
      </c>
      <c r="E66" s="1">
        <v>233768.01</v>
      </c>
      <c r="F66" s="14">
        <v>806499.63449999993</v>
      </c>
    </row>
    <row r="67" spans="1:6" x14ac:dyDescent="0.3">
      <c r="A67" s="13" t="s">
        <v>63</v>
      </c>
      <c r="B67" s="4"/>
      <c r="C67" s="1">
        <v>0</v>
      </c>
      <c r="D67" s="3">
        <v>0</v>
      </c>
      <c r="E67" s="3">
        <v>0</v>
      </c>
      <c r="F67" s="14">
        <v>0</v>
      </c>
    </row>
    <row r="68" spans="1:6" x14ac:dyDescent="0.3">
      <c r="A68" s="13" t="s">
        <v>64</v>
      </c>
      <c r="B68" s="4" t="s">
        <v>163</v>
      </c>
      <c r="C68" s="1">
        <v>8895.3887635250012</v>
      </c>
      <c r="D68" s="1">
        <v>5837.42</v>
      </c>
      <c r="E68" s="1">
        <v>3333.69</v>
      </c>
      <c r="F68" s="14">
        <v>11501.2305</v>
      </c>
    </row>
    <row r="69" spans="1:6" ht="28.8" x14ac:dyDescent="0.3">
      <c r="A69" s="13" t="s">
        <v>65</v>
      </c>
      <c r="B69" s="4" t="s">
        <v>164</v>
      </c>
      <c r="C69" s="1">
        <v>34836.623568083334</v>
      </c>
      <c r="D69" s="1">
        <v>30237.91</v>
      </c>
      <c r="E69" s="1">
        <v>9279.43</v>
      </c>
      <c r="F69" s="14">
        <v>32014.033499999998</v>
      </c>
    </row>
    <row r="70" spans="1:6" ht="27" customHeight="1" x14ac:dyDescent="0.3">
      <c r="A70" s="13" t="s">
        <v>66</v>
      </c>
      <c r="B70" s="4"/>
      <c r="C70" s="1">
        <v>2941.8158921249997</v>
      </c>
      <c r="D70" s="3">
        <v>0</v>
      </c>
      <c r="E70" s="3">
        <v>0</v>
      </c>
      <c r="F70" s="14">
        <v>0</v>
      </c>
    </row>
    <row r="71" spans="1:6" x14ac:dyDescent="0.3">
      <c r="A71" s="13" t="s">
        <v>67</v>
      </c>
      <c r="B71" s="4" t="s">
        <v>165</v>
      </c>
      <c r="C71" s="1">
        <v>1738.2442150333331</v>
      </c>
      <c r="D71" s="1">
        <v>843.26</v>
      </c>
      <c r="E71" s="1">
        <v>487.63</v>
      </c>
      <c r="F71" s="14">
        <v>1682.3234999999997</v>
      </c>
    </row>
    <row r="72" spans="1:6" ht="28.8" x14ac:dyDescent="0.3">
      <c r="A72" s="13" t="s">
        <v>68</v>
      </c>
      <c r="B72" s="4" t="s">
        <v>166</v>
      </c>
      <c r="C72" s="1">
        <v>906.14085283333327</v>
      </c>
      <c r="D72" s="1">
        <v>906.86</v>
      </c>
      <c r="E72" s="1">
        <v>382.16</v>
      </c>
      <c r="F72" s="14">
        <v>1318.452</v>
      </c>
    </row>
    <row r="73" spans="1:6" ht="28.8" x14ac:dyDescent="0.3">
      <c r="A73" s="13" t="s">
        <v>69</v>
      </c>
      <c r="B73" s="4" t="s">
        <v>167</v>
      </c>
      <c r="C73" s="1">
        <v>9731.2020115749983</v>
      </c>
      <c r="D73" s="1">
        <v>16058.2</v>
      </c>
      <c r="E73" s="1">
        <v>10884.13</v>
      </c>
      <c r="F73" s="14">
        <v>37550.248499999994</v>
      </c>
    </row>
    <row r="74" spans="1:6" x14ac:dyDescent="0.3">
      <c r="A74" s="13" t="s">
        <v>70</v>
      </c>
      <c r="B74" s="4" t="s">
        <v>168</v>
      </c>
      <c r="C74" s="1">
        <v>10557.554500166665</v>
      </c>
      <c r="D74" s="1">
        <v>6930.46</v>
      </c>
      <c r="E74" s="1">
        <v>2739.64</v>
      </c>
      <c r="F74" s="14">
        <v>9451.7579999999998</v>
      </c>
    </row>
    <row r="75" spans="1:6" ht="28.8" x14ac:dyDescent="0.3">
      <c r="A75" s="13" t="s">
        <v>71</v>
      </c>
      <c r="B75" s="4"/>
      <c r="C75" s="1">
        <v>3114.9366844750002</v>
      </c>
      <c r="D75" s="3">
        <v>1812.29</v>
      </c>
      <c r="E75" s="3">
        <v>1500.44</v>
      </c>
      <c r="F75" s="14">
        <v>5176.5179999999991</v>
      </c>
    </row>
    <row r="76" spans="1:6" x14ac:dyDescent="0.3">
      <c r="A76" s="13" t="s">
        <v>72</v>
      </c>
      <c r="B76" s="4" t="s">
        <v>155</v>
      </c>
      <c r="C76" s="1">
        <v>16568.697046825</v>
      </c>
      <c r="D76" s="3">
        <v>15366.84</v>
      </c>
      <c r="E76" s="3">
        <v>9454.81</v>
      </c>
      <c r="F76" s="14">
        <v>32619.094499999999</v>
      </c>
    </row>
    <row r="77" spans="1:6" ht="28.8" x14ac:dyDescent="0.3">
      <c r="A77" s="13" t="s">
        <v>73</v>
      </c>
      <c r="B77" s="4" t="s">
        <v>169</v>
      </c>
      <c r="C77" s="1">
        <v>700506.88249574997</v>
      </c>
      <c r="D77" s="3">
        <v>471109.98</v>
      </c>
      <c r="E77" s="3">
        <v>220734.54</v>
      </c>
      <c r="F77" s="14">
        <v>761534.16299999994</v>
      </c>
    </row>
    <row r="78" spans="1:6" x14ac:dyDescent="0.3">
      <c r="A78" s="13" t="s">
        <v>74</v>
      </c>
      <c r="B78" s="4" t="s">
        <v>170</v>
      </c>
      <c r="C78" s="1">
        <v>3077.4630785250001</v>
      </c>
      <c r="D78" s="3">
        <v>1263.29</v>
      </c>
      <c r="E78" s="3">
        <v>175.17</v>
      </c>
      <c r="F78" s="14">
        <v>604.33649999999989</v>
      </c>
    </row>
    <row r="79" spans="1:6" ht="28.8" x14ac:dyDescent="0.3">
      <c r="A79" s="13" t="s">
        <v>75</v>
      </c>
      <c r="B79" s="4" t="s">
        <v>171</v>
      </c>
      <c r="C79" s="1">
        <v>17871.644761483338</v>
      </c>
      <c r="D79" s="3">
        <v>15501.82</v>
      </c>
      <c r="E79" s="3">
        <v>10426</v>
      </c>
      <c r="F79" s="14">
        <v>35969.699999999997</v>
      </c>
    </row>
    <row r="80" spans="1:6" x14ac:dyDescent="0.3">
      <c r="A80" s="13" t="s">
        <v>76</v>
      </c>
      <c r="B80" s="4" t="s">
        <v>172</v>
      </c>
      <c r="C80" s="1">
        <v>3743.09485275</v>
      </c>
      <c r="D80" s="3">
        <v>1046.57</v>
      </c>
      <c r="E80" s="3">
        <v>728.16</v>
      </c>
      <c r="F80" s="14">
        <v>2512.152</v>
      </c>
    </row>
    <row r="81" spans="1:9" ht="28.8" x14ac:dyDescent="0.3">
      <c r="A81" s="13" t="s">
        <v>77</v>
      </c>
      <c r="B81" s="4" t="s">
        <v>173</v>
      </c>
      <c r="C81" s="1">
        <v>76957.562630483328</v>
      </c>
      <c r="D81" s="3">
        <v>14057.22</v>
      </c>
      <c r="E81" s="3">
        <v>4621.0600000000004</v>
      </c>
      <c r="F81" s="14">
        <v>15942.656999999999</v>
      </c>
    </row>
    <row r="82" spans="1:9" ht="28.8" x14ac:dyDescent="0.3">
      <c r="A82" s="13" t="s">
        <v>78</v>
      </c>
      <c r="B82" s="4" t="s">
        <v>174</v>
      </c>
      <c r="C82" s="1">
        <v>24727.840719633336</v>
      </c>
      <c r="D82" s="3">
        <v>10507.4</v>
      </c>
      <c r="E82" s="3">
        <v>7684.28</v>
      </c>
      <c r="F82" s="14">
        <v>26510.766</v>
      </c>
    </row>
    <row r="83" spans="1:9" ht="28.8" x14ac:dyDescent="0.3">
      <c r="A83" s="13" t="s">
        <v>79</v>
      </c>
      <c r="B83" s="4" t="s">
        <v>175</v>
      </c>
      <c r="C83" s="1">
        <v>4323.7307159750007</v>
      </c>
      <c r="D83" s="1">
        <v>3271.99</v>
      </c>
      <c r="E83" s="1">
        <v>1440.33</v>
      </c>
      <c r="F83" s="14">
        <v>4969.1384999999991</v>
      </c>
    </row>
    <row r="84" spans="1:9" x14ac:dyDescent="0.3">
      <c r="A84" s="13" t="s">
        <v>80</v>
      </c>
      <c r="B84" s="4" t="s">
        <v>176</v>
      </c>
      <c r="C84" s="1">
        <v>260.77087969166666</v>
      </c>
      <c r="D84" s="1">
        <v>390.76</v>
      </c>
      <c r="E84" s="1">
        <v>266.55</v>
      </c>
      <c r="F84" s="14">
        <v>919.59750000000008</v>
      </c>
    </row>
    <row r="85" spans="1:9" ht="28.8" hidden="1" x14ac:dyDescent="0.3">
      <c r="A85" s="13" t="s">
        <v>81</v>
      </c>
      <c r="B85" s="4"/>
      <c r="C85" s="1">
        <v>1180.952801875</v>
      </c>
      <c r="D85" s="1"/>
      <c r="E85" s="1"/>
      <c r="F85" s="14">
        <v>0</v>
      </c>
      <c r="I85" s="2"/>
    </row>
    <row r="86" spans="1:9" x14ac:dyDescent="0.3">
      <c r="A86" s="13" t="s">
        <v>82</v>
      </c>
      <c r="B86" s="4" t="s">
        <v>177</v>
      </c>
      <c r="C86" s="1">
        <v>667.59245895833328</v>
      </c>
      <c r="D86" s="1">
        <v>390.86</v>
      </c>
      <c r="E86" s="1">
        <v>54.3</v>
      </c>
      <c r="F86" s="14">
        <v>187.33499999999995</v>
      </c>
      <c r="I86" s="2"/>
    </row>
    <row r="87" spans="1:9" x14ac:dyDescent="0.3">
      <c r="A87" s="13" t="s">
        <v>83</v>
      </c>
      <c r="B87" s="4" t="s">
        <v>178</v>
      </c>
      <c r="C87" s="1">
        <v>3605.9422219333337</v>
      </c>
      <c r="D87" s="1">
        <v>272.37</v>
      </c>
      <c r="E87" s="1">
        <v>71.16</v>
      </c>
      <c r="F87" s="14">
        <v>245.50199999999998</v>
      </c>
      <c r="I87" s="2"/>
    </row>
    <row r="88" spans="1:9" x14ac:dyDescent="0.3">
      <c r="A88" s="13" t="s">
        <v>84</v>
      </c>
      <c r="B88" s="4" t="s">
        <v>179</v>
      </c>
      <c r="C88" s="1">
        <v>4565.0982586</v>
      </c>
      <c r="D88" s="3">
        <v>5571.62</v>
      </c>
      <c r="E88" s="1">
        <v>2488.63</v>
      </c>
      <c r="F88" s="14">
        <v>8585.7734999999993</v>
      </c>
      <c r="I88" s="2"/>
    </row>
    <row r="89" spans="1:9" x14ac:dyDescent="0.3">
      <c r="A89" s="13" t="s">
        <v>85</v>
      </c>
      <c r="B89" s="4" t="s">
        <v>180</v>
      </c>
      <c r="C89" s="1">
        <v>277008.49496008339</v>
      </c>
      <c r="D89" s="3">
        <v>138934.66</v>
      </c>
      <c r="E89" s="3">
        <v>68039.73</v>
      </c>
      <c r="F89" s="14">
        <v>234737.06849999999</v>
      </c>
      <c r="I89" s="2"/>
    </row>
    <row r="90" spans="1:9" x14ac:dyDescent="0.3">
      <c r="A90" s="13" t="s">
        <v>86</v>
      </c>
      <c r="B90" s="4" t="s">
        <v>181</v>
      </c>
      <c r="C90" s="1">
        <v>23613.431218758331</v>
      </c>
      <c r="D90" s="3">
        <v>6136.6</v>
      </c>
      <c r="E90" s="1">
        <v>2659.79</v>
      </c>
      <c r="F90" s="14">
        <v>9176.2754999999997</v>
      </c>
      <c r="I90" s="2"/>
    </row>
    <row r="91" spans="1:9" x14ac:dyDescent="0.3">
      <c r="A91" s="13" t="s">
        <v>87</v>
      </c>
      <c r="B91" s="4" t="s">
        <v>182</v>
      </c>
      <c r="C91" s="1">
        <v>29469.282522716661</v>
      </c>
      <c r="D91" s="1">
        <v>25008.93</v>
      </c>
      <c r="E91" s="1">
        <v>11996.24</v>
      </c>
      <c r="F91" s="14">
        <v>41387.027999999998</v>
      </c>
      <c r="I91" s="2"/>
    </row>
    <row r="92" spans="1:9" x14ac:dyDescent="0.3">
      <c r="A92" s="13" t="s">
        <v>88</v>
      </c>
      <c r="B92" s="4" t="s">
        <v>183</v>
      </c>
      <c r="C92" s="1">
        <v>3428.9619485000003</v>
      </c>
      <c r="D92" s="1">
        <v>2804.23</v>
      </c>
      <c r="E92" s="1">
        <v>1061.72</v>
      </c>
      <c r="F92" s="14">
        <v>3662.9339999999997</v>
      </c>
      <c r="I92" s="2"/>
    </row>
    <row r="93" spans="1:9" ht="28.8" x14ac:dyDescent="0.3">
      <c r="A93" s="13" t="s">
        <v>89</v>
      </c>
      <c r="B93" s="4" t="s">
        <v>185</v>
      </c>
      <c r="C93" s="1">
        <v>5811.880936491666</v>
      </c>
      <c r="D93" s="3">
        <v>1430.77</v>
      </c>
      <c r="E93" s="3">
        <v>411.44</v>
      </c>
      <c r="F93" s="14">
        <v>1419.4679999999998</v>
      </c>
      <c r="I93" s="2"/>
    </row>
    <row r="94" spans="1:9" x14ac:dyDescent="0.3">
      <c r="A94" s="13" t="s">
        <v>90</v>
      </c>
      <c r="B94" s="4" t="s">
        <v>184</v>
      </c>
      <c r="C94" s="1">
        <v>9160.9804824999992</v>
      </c>
      <c r="D94" s="3">
        <v>1967.78</v>
      </c>
      <c r="E94" s="3">
        <v>439.91</v>
      </c>
      <c r="F94" s="14">
        <v>1517.6895</v>
      </c>
      <c r="I94" s="2"/>
    </row>
    <row r="95" spans="1:9" x14ac:dyDescent="0.3">
      <c r="A95" s="13" t="s">
        <v>191</v>
      </c>
      <c r="B95" s="4" t="s">
        <v>192</v>
      </c>
      <c r="C95" s="1"/>
      <c r="D95" s="3">
        <v>667.33</v>
      </c>
      <c r="E95" s="3">
        <v>391.69</v>
      </c>
      <c r="F95" s="14">
        <v>1351.3304999999998</v>
      </c>
      <c r="I95" s="2"/>
    </row>
    <row r="96" spans="1:9" x14ac:dyDescent="0.3">
      <c r="A96" s="13" t="s">
        <v>91</v>
      </c>
      <c r="B96" s="4" t="s">
        <v>186</v>
      </c>
      <c r="C96" s="1">
        <v>2226.1145173666669</v>
      </c>
      <c r="D96" s="3">
        <v>1742.34</v>
      </c>
      <c r="E96" s="3">
        <v>871.94</v>
      </c>
      <c r="F96" s="14">
        <v>3008.1929999999998</v>
      </c>
      <c r="I96" s="2"/>
    </row>
    <row r="97" spans="1:10" x14ac:dyDescent="0.3">
      <c r="A97" s="13" t="s">
        <v>92</v>
      </c>
      <c r="B97" s="4" t="s">
        <v>187</v>
      </c>
      <c r="C97" s="1">
        <v>863.48684748333346</v>
      </c>
      <c r="D97" s="3">
        <v>800.88</v>
      </c>
      <c r="E97" s="3">
        <v>455.94</v>
      </c>
      <c r="F97" s="14">
        <v>1572.9929999999997</v>
      </c>
      <c r="I97" s="2"/>
    </row>
    <row r="98" spans="1:10" x14ac:dyDescent="0.3">
      <c r="A98" s="13" t="s">
        <v>93</v>
      </c>
      <c r="B98" s="4" t="s">
        <v>188</v>
      </c>
      <c r="C98" s="1">
        <v>1555.1138309666665</v>
      </c>
      <c r="D98" s="3">
        <v>1994.54</v>
      </c>
      <c r="E98" s="3">
        <v>1808.49</v>
      </c>
      <c r="F98" s="14">
        <v>6239.2905000000001</v>
      </c>
      <c r="I98" s="2"/>
    </row>
    <row r="99" spans="1:10" x14ac:dyDescent="0.3">
      <c r="A99" s="13" t="s">
        <v>94</v>
      </c>
      <c r="B99" s="4" t="s">
        <v>189</v>
      </c>
      <c r="C99" s="1">
        <v>937.40682612499984</v>
      </c>
      <c r="D99" s="3">
        <v>1215.69</v>
      </c>
      <c r="E99" s="3">
        <v>790.89</v>
      </c>
      <c r="F99" s="14">
        <v>2728.5704999999998</v>
      </c>
      <c r="I99" s="2"/>
    </row>
    <row r="100" spans="1:10" x14ac:dyDescent="0.3">
      <c r="A100" s="13" t="s">
        <v>95</v>
      </c>
      <c r="B100" s="4" t="s">
        <v>190</v>
      </c>
      <c r="C100" s="1">
        <v>4226.4216744749992</v>
      </c>
      <c r="D100" s="3">
        <v>4153.6899999999996</v>
      </c>
      <c r="E100" s="3">
        <v>1914.81</v>
      </c>
      <c r="F100" s="14">
        <v>6606.0945000000002</v>
      </c>
      <c r="I100" s="2"/>
    </row>
    <row r="101" spans="1:10" x14ac:dyDescent="0.3">
      <c r="A101" s="13" t="s">
        <v>96</v>
      </c>
      <c r="B101" s="4" t="s">
        <v>106</v>
      </c>
      <c r="C101" s="1">
        <v>192.06585163333335</v>
      </c>
      <c r="D101" s="1">
        <v>166.91</v>
      </c>
      <c r="E101" s="1">
        <v>0</v>
      </c>
      <c r="F101" s="14">
        <v>0</v>
      </c>
      <c r="I101" s="2"/>
    </row>
    <row r="102" spans="1:10" ht="15" thickBot="1" x14ac:dyDescent="0.35">
      <c r="A102" s="16" t="s">
        <v>97</v>
      </c>
      <c r="B102" s="17"/>
      <c r="C102" s="18">
        <f>SUM(C2:C101)</f>
        <v>24357082.309999179</v>
      </c>
      <c r="D102" s="18">
        <f>SUM(D2:D101)</f>
        <v>15100285.509999998</v>
      </c>
      <c r="E102" s="18">
        <f>SUM(E2:E101)</f>
        <v>6797806.1600000048</v>
      </c>
      <c r="F102" s="19">
        <f>SUM(F2:F101)</f>
        <v>23452431.252000004</v>
      </c>
      <c r="I102" s="2"/>
    </row>
    <row r="103" spans="1:10" x14ac:dyDescent="0.3">
      <c r="I103" s="2"/>
    </row>
    <row r="104" spans="1:10" x14ac:dyDescent="0.3">
      <c r="I104" s="2"/>
    </row>
    <row r="105" spans="1:10" x14ac:dyDescent="0.3">
      <c r="I105" s="2"/>
    </row>
    <row r="106" spans="1:10" x14ac:dyDescent="0.3">
      <c r="I106" s="2"/>
      <c r="J106" s="2"/>
    </row>
  </sheetData>
  <sheetProtection algorithmName="SHA-512" hashValue="r1k4doxNVHfvyZSZMFNAnXw6pFaNpxFWQub44FtZT6DPEBhydnexY8ljc2HSVwRZ3TOK5tpwJCg+Cb7gNB1CIQ==" saltValue="vIrA6B0KDd1gEoZgyUYcLg==" spinCount="100000" sheet="1" objects="1" scenarios="1"/>
  <autoFilter ref="A1:E102" xr:uid="{F8A7F464-6082-4F80-953B-DE79C0D298A4}"/>
  <phoneticPr fontId="4" type="noConversion"/>
  <printOptions horizontalCentered="1"/>
  <pageMargins left="0.43" right="0.2" top="0.51" bottom="0.3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CE8A7F52C1A642829BBAB9A0612AE1" ma:contentTypeVersion="2" ma:contentTypeDescription="Create a new document." ma:contentTypeScope="" ma:versionID="07f0de1bb2cb351623b6f9d5a80a568c">
  <xsd:schema xmlns:xsd="http://www.w3.org/2001/XMLSchema" xmlns:xs="http://www.w3.org/2001/XMLSchema" xmlns:p="http://schemas.microsoft.com/office/2006/metadata/properties" xmlns:ns2="abb5c21f-ae95-4976-95f3-84a8d5f56847" xmlns:ns3="5ad975d1-ecca-4e1e-9ca5-6085d361a8ae" targetNamespace="http://schemas.microsoft.com/office/2006/metadata/properties" ma:root="true" ma:fieldsID="d7e14d93c45281a5f6b76f922ccedc9e" ns2:_="" ns3:_="">
    <xsd:import namespace="abb5c21f-ae95-4976-95f3-84a8d5f56847"/>
    <xsd:import namespace="5ad975d1-ecca-4e1e-9ca5-6085d361a8ae"/>
    <xsd:element name="properties">
      <xsd:complexType>
        <xsd:sequence>
          <xsd:element name="documentManagement">
            <xsd:complexType>
              <xsd:all>
                <xsd:element ref="ns2:y73z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5c21f-ae95-4976-95f3-84a8d5f56847" elementFormDefault="qualified">
    <xsd:import namespace="http://schemas.microsoft.com/office/2006/documentManagement/types"/>
    <xsd:import namespace="http://schemas.microsoft.com/office/infopath/2007/PartnerControls"/>
    <xsd:element name="y73z" ma:index="8" nillable="true" ma:displayName="Order" ma:internalName="y73z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975d1-ecca-4e1e-9ca5-6085d361a8a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73z xmlns="abb5c21f-ae95-4976-95f3-84a8d5f56847" xsi:nil="true"/>
    <SharedWithUsers xmlns="5ad975d1-ecca-4e1e-9ca5-6085d361a8a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81734A4-38D6-43C8-8F25-373514B94B66}"/>
</file>

<file path=customXml/itemProps2.xml><?xml version="1.0" encoding="utf-8"?>
<ds:datastoreItem xmlns:ds="http://schemas.openxmlformats.org/officeDocument/2006/customXml" ds:itemID="{80A82FE8-77E5-479A-B3B2-8FABF450BA65}"/>
</file>

<file path=customXml/itemProps3.xml><?xml version="1.0" encoding="utf-8"?>
<ds:datastoreItem xmlns:ds="http://schemas.openxmlformats.org/officeDocument/2006/customXml" ds:itemID="{A7744489-886B-44EE-838A-BCA2015FB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Jessica Morales Ruiz</dc:creator>
  <cp:lastModifiedBy>Judith Rosado Melendez</cp:lastModifiedBy>
  <cp:lastPrinted>2021-12-09T15:17:51Z</cp:lastPrinted>
  <dcterms:created xsi:type="dcterms:W3CDTF">2020-12-18T18:49:09Z</dcterms:created>
  <dcterms:modified xsi:type="dcterms:W3CDTF">2021-12-09T19:37:09Z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0x010100CACE8A7F52C1A642829BBAB9A0612AE1</vt:lpwstr>
  </property>
  <property fmtid="{D5CDD505-2E9C-101B-9397-08002B2CF9AE}" pid="5" name="Order">
    <vt:r8>17300</vt:r8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